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1급_실기_기출문제집(20260210)\02 최신기출유형\01회\"/>
    </mc:Choice>
  </mc:AlternateContent>
  <xr:revisionPtr revIDLastSave="0" documentId="13_ncr:1_{C857928C-F74D-4DBF-A713-CC10D72FE1AE}" xr6:coauthVersionLast="47" xr6:coauthVersionMax="47" xr10:uidLastSave="{00000000-0000-0000-0000-000000000000}"/>
  <bookViews>
    <workbookView xWindow="-108" yWindow="-108" windowWidth="23256" windowHeight="12456" firstSheet="2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A28" i="1"/>
  <c r="I38" i="2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C7D1AD-DCE0-4591-BF20-D9E6485DF308}" name="MS Access Database_Query" type="1" refreshedVersion="8" background="1">
    <dbPr connection="DSN=MS Access Database;DBQ=C:\OA\저축현황.accdb;DefaultDir=C:\OA;DriverId=25;FIL=MS Access;MaxBufferSize=2048;PageTimeout=5;" command="SELECT 가입자별저축.가입시간, 가입자별저축.상품종류, 가입자별저축.지점명, 가입자별저축.월불입액, 가입자별저축.연이율_x000d__x000a_FROM `C:\OA\저축현황.accdb`.가입자별저축 가입자별저축"/>
  </connection>
</connections>
</file>

<file path=xl/sharedStrings.xml><?xml version="1.0" encoding="utf-8"?>
<sst xmlns="http://schemas.openxmlformats.org/spreadsheetml/2006/main" count="967" uniqueCount="83">
  <si>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</si>
  <si>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</si>
  <si>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</si>
  <si>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</si>
  <si>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</si>
  <si>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</si>
  <si>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</si>
  <si>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</si>
  <si>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</si>
  <si>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</si>
  <si>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</si>
  <si>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</si>
  <si>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</si>
  <si>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</si>
  <si>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</si>
  <si>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</si>
  <si>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</si>
  <si>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</si>
  <si>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</si>
  <si>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</si>
  <si>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</si>
  <si>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</si>
  <si>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</si>
  <si>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</si>
  <si>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</si>
  <si>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</si>
  <si>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</si>
  <si>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</si>
  <si>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</si>
  <si>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</si>
  <si>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</si>
  <si>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</si>
  <si>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</si>
  <si>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</si>
  <si>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</si>
  <si>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</si>
  <si>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</si>
  <si>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</si>
  <si>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</si>
  <si>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</si>
  <si>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</si>
  <si>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</si>
  <si>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</si>
  <si>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</si>
  <si>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</si>
  <si>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</si>
  <si>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</si>
  <si>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</si>
  <si>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</si>
  <si>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</si>
  <si>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</si>
  <si>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</si>
  <si>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</si>
  <si>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</si>
  <si>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</si>
  <si>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</si>
  <si>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</si>
  <si>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</si>
  <si>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</si>
  <si>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</si>
  <si>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</si>
  <si>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</si>
  <si>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</si>
  <si>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</si>
  <si>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</si>
  <si>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</si>
  <si>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</si>
  <si>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</si>
  <si>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</si>
  <si>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총합계</t>
  </si>
  <si>
    <t>시간(가입시간)</t>
  </si>
  <si>
    <t>9시</t>
  </si>
  <si>
    <t>10시</t>
  </si>
  <si>
    <t>11시</t>
  </si>
  <si>
    <t>12시</t>
  </si>
  <si>
    <t>14시</t>
  </si>
  <si>
    <t>15시</t>
  </si>
  <si>
    <t>값</t>
  </si>
  <si>
    <t>평균 : 월불입액</t>
  </si>
  <si>
    <t>전체 평균 : 월불입액</t>
  </si>
  <si>
    <t>평균 : 연이율</t>
  </si>
  <si>
    <t>전체 평균 : 연이율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</si>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</sst>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1" formatCode="[Red][&gt;=0.03]&quot;★&quot;0.0%;[Blue][&gt;=0.025]&quot;☆&quot;0.0%;0.0%;&quot;※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2000">
                <a:latin typeface="궁서" panose="02030600000101010101" pitchFamily="18" charset="-127"/>
                <a:ea typeface="궁서" panose="02030600000101010101" pitchFamily="18" charset="-127"/>
              </a:rPr>
              <a:t>하반기 저축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CA9-4087-BE8B-0EC589ADC4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22860</xdr:colOff>
          <xdr:row>0</xdr:row>
          <xdr:rowOff>45720</xdr:rowOff>
        </xdr:from>
        <xdr:to>
          <xdr:col>6</xdr:col>
          <xdr:colOff>647700</xdr:colOff>
          <xdr:row>1</xdr:row>
          <xdr:rowOff>198120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91440</xdr:colOff>
          <xdr:row>0</xdr:row>
          <xdr:rowOff>83820</xdr:rowOff>
        </xdr:from>
        <xdr:to>
          <xdr:col>8</xdr:col>
          <xdr:colOff>868680</xdr:colOff>
          <xdr:row>1</xdr:row>
          <xdr:rowOff>198120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0</xdr:row>
          <xdr:rowOff>76200</xdr:rowOff>
        </xdr:from>
        <xdr:to>
          <xdr:col>8</xdr:col>
          <xdr:colOff>731520</xdr:colOff>
          <xdr:row>1</xdr:row>
          <xdr:rowOff>152400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94.598955324072" backgroundQuery="1" createdVersion="8" refreshedVersion="8" minRefreshableVersion="3" recordCount="33" xr:uid="{17676521-A1B1-4492-96DE-7A931DE4A421}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시간(가입시간)" numFmtId="0" databaseField="0">
      <fieldGroup base="0">
        <rangePr groupBy="hours" startDate="1899-12-30T09:15:00" endDate="1899-12-30T15:37:00"/>
        <groupItems count="26">
          <s v="&lt;1900-01-00"/>
          <s v="0시"/>
          <s v="1시"/>
          <s v="2시"/>
          <s v="3시"/>
          <s v="4시"/>
          <s v="5시"/>
          <s v="6시"/>
          <s v="7시"/>
          <s v="8시"/>
          <s v="9시"/>
          <s v="10시"/>
          <s v="11시"/>
          <s v="12시"/>
          <s v="13시"/>
          <s v="14시"/>
          <s v="15시"/>
          <s v="16시"/>
          <s v="17시"/>
          <s v="18시"/>
          <s v="19시"/>
          <s v="20시"/>
          <s v="21시"/>
          <s v="22시"/>
          <s v="23시"/>
          <s v="&gt;1900-01-0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8D766F-A5FE-4728-B281-32268A555B6A}" name="피벗 테이블1" cacheId="7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25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2"/>
        <item h="1" x="3"/>
        <item x="1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</pivotFields>
  <rowFields count="2">
    <field x="5"/>
    <field x="-2"/>
  </rowFields>
  <rowItems count="20">
    <i>
      <x v="10"/>
    </i>
    <i r="1">
      <x/>
    </i>
    <i r="1" i="1">
      <x v="1"/>
    </i>
    <i>
      <x v="11"/>
    </i>
    <i r="1">
      <x/>
    </i>
    <i r="1" i="1">
      <x v="1"/>
    </i>
    <i>
      <x v="12"/>
    </i>
    <i r="1">
      <x/>
    </i>
    <i r="1" i="1">
      <x v="1"/>
    </i>
    <i>
      <x v="13"/>
    </i>
    <i r="1">
      <x/>
    </i>
    <i r="1" i="1">
      <x v="1"/>
    </i>
    <i>
      <x v="15"/>
    </i>
    <i r="1">
      <x/>
    </i>
    <i r="1" i="1">
      <x v="1"/>
    </i>
    <i>
      <x v="16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6" baseItem="0" numFmtId="41"/>
    <dataField name="평균 : 연이율" fld="4" subtotal="average" baseField="6" baseItem="0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37"/>
  <sheetViews>
    <sheetView workbookViewId="0">
      <selection activeCell="K11" sqref="K11"/>
    </sheetView>
  </sheetViews>
  <sheetFormatPr defaultRowHeight="17.399999999999999" x14ac:dyDescent="0.4"/>
  <cols>
    <col min="3" max="3" width="12.8984375" customWidth="1"/>
    <col min="5" max="5" width="7.09765625" bestFit="1" customWidth="1"/>
    <col min="6" max="6" width="10.5" bestFit="1" customWidth="1"/>
    <col min="9" max="9" width="15.19921875" bestFit="1" customWidth="1"/>
  </cols>
  <sheetData>
    <row r="1" spans="1:9" x14ac:dyDescent="0.4">
      <c r="A1" t="s">
        <v>0</v>
      </c>
    </row>
    <row r="2" spans="1:9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">
      <c r="A27" s="57" t="s">
        <v>68</v>
      </c>
    </row>
    <row r="28" spans="1:9" x14ac:dyDescent="0.4">
      <c r="A28" s="57" t="b">
        <f>OR(AND(LEFT($D3,2)="청약",$B3="여"),AND($E3="여의도",$F3&gt;=150000))</f>
        <v>0</v>
      </c>
    </row>
    <row r="30" spans="1:9" x14ac:dyDescent="0.4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2" priority="1">
      <formula>AND(MOD(MONTH($C3),2)=1,DATE(2019,1,1)&lt;=$C3)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topLeftCell="A4" workbookViewId="0">
      <selection activeCell="L14" sqref="L14"/>
    </sheetView>
  </sheetViews>
  <sheetFormatPr defaultRowHeight="17.399999999999999" x14ac:dyDescent="0.4"/>
  <cols>
    <col min="1" max="1" width="10.19921875" customWidth="1"/>
    <col min="3" max="3" width="12.09765625" customWidth="1"/>
    <col min="4" max="4" width="10.19921875" customWidth="1"/>
    <col min="6" max="7" width="10.19921875" customWidth="1"/>
    <col min="9" max="9" width="13.5" bestFit="1" customWidth="1"/>
  </cols>
  <sheetData>
    <row r="1" spans="1:9" x14ac:dyDescent="0.4">
      <c r="A1" t="s">
        <v>0</v>
      </c>
    </row>
    <row r="2" spans="1:9" x14ac:dyDescent="0.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">
      <c r="A27" t="s">
        <v>44</v>
      </c>
    </row>
    <row r="28" spans="1:9" x14ac:dyDescent="0.4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3" orientation="portrait" blackAndWhite="1" errors="blank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tabSelected="1" topLeftCell="A31" workbookViewId="0">
      <selection activeCell="F40" sqref="F40"/>
    </sheetView>
  </sheetViews>
  <sheetFormatPr defaultRowHeight="17.399999999999999" x14ac:dyDescent="0.4"/>
  <cols>
    <col min="2" max="5" width="11.8984375" bestFit="1" customWidth="1"/>
    <col min="6" max="6" width="10.8984375" bestFit="1" customWidth="1"/>
    <col min="7" max="7" width="12.3984375" bestFit="1" customWidth="1"/>
    <col min="10" max="10" width="13.5" bestFit="1" customWidth="1"/>
    <col min="11" max="11" width="13" bestFit="1" customWidth="1"/>
    <col min="12" max="12" width="23.69921875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INDEX($B$40:$E$42,MATCH($D3,$A$40:$A$42,0),MATCH(YEAR($C3),$B$38:$E$38,1))</f>
        <v>0.02</v>
      </c>
      <c r="J3" s="7">
        <f>ROUNDUP(FV($I3,$G3,-$F3,,IF($H3="월말",0,1)),-3)</f>
        <v>58591000</v>
      </c>
      <c r="K3" s="1" t="str">
        <f ca="1">TEXT(QUOTIENT(_xlfn.DAYS(TODAY(),$C3),30),"0개월")</f>
        <v>76개월</v>
      </c>
      <c r="L3" s="1"/>
    </row>
    <row r="4" spans="1:12" x14ac:dyDescent="0.4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INDEX($B$40:$E$42,MATCH($D4,$A$40:$A$42,0),MATCH(YEAR($C4),$B$38:$E$38,1))</f>
        <v>2.1999999999999999E-2</v>
      </c>
      <c r="J4" s="7">
        <f t="shared" ref="J4:J35" si="1">ROUNDUP(FV($I4,$G4,-$F4,,IF($H4="월말",0,1)),-3)</f>
        <v>146539000</v>
      </c>
      <c r="K4" s="1" t="str">
        <f t="shared" ref="K4:K35" ca="1" si="2">TEXT(QUOTIENT(_xlfn.DAYS(TODAY(),$C4),30),"0개월")</f>
        <v>112개월</v>
      </c>
      <c r="L4" s="1"/>
    </row>
    <row r="5" spans="1:12" x14ac:dyDescent="0.4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58591000</v>
      </c>
      <c r="K5" s="1" t="str">
        <f t="shared" ca="1" si="2"/>
        <v>84개월</v>
      </c>
      <c r="L5" s="1"/>
    </row>
    <row r="6" spans="1:12" x14ac:dyDescent="0.4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63665000</v>
      </c>
      <c r="K6" s="1" t="str">
        <f t="shared" ca="1" si="2"/>
        <v>78개월</v>
      </c>
      <c r="L6" s="1"/>
    </row>
    <row r="7" spans="1:12" x14ac:dyDescent="0.4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44823000</v>
      </c>
      <c r="K7" s="1" t="str">
        <f t="shared" ca="1" si="2"/>
        <v>87개월</v>
      </c>
      <c r="L7" s="1"/>
    </row>
    <row r="8" spans="1:12" x14ac:dyDescent="0.4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116708000</v>
      </c>
      <c r="K8" s="1" t="str">
        <f t="shared" ca="1" si="2"/>
        <v>73개월</v>
      </c>
      <c r="L8" s="1"/>
    </row>
    <row r="9" spans="1:12" x14ac:dyDescent="0.4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74680000</v>
      </c>
      <c r="K9" s="1" t="str">
        <f t="shared" ca="1" si="2"/>
        <v>96개월</v>
      </c>
      <c r="L9" s="1"/>
    </row>
    <row r="10" spans="1:12" x14ac:dyDescent="0.4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6224000</v>
      </c>
      <c r="K10" s="1" t="str">
        <f t="shared" ca="1" si="2"/>
        <v>76개월</v>
      </c>
      <c r="L10" s="1"/>
    </row>
    <row r="11" spans="1:12" x14ac:dyDescent="0.4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29308000</v>
      </c>
      <c r="K11" s="1" t="str">
        <f t="shared" ca="1" si="2"/>
        <v>118개월</v>
      </c>
      <c r="L11" s="1"/>
    </row>
    <row r="12" spans="1:12" x14ac:dyDescent="0.4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154614000</v>
      </c>
      <c r="K12" s="1" t="str">
        <f t="shared" ca="1" si="2"/>
        <v>84개월</v>
      </c>
      <c r="L12" s="1"/>
    </row>
    <row r="13" spans="1:12" x14ac:dyDescent="0.4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77307000</v>
      </c>
      <c r="K13" s="1" t="str">
        <f t="shared" ca="1" si="2"/>
        <v>76개월</v>
      </c>
      <c r="L13" s="1"/>
    </row>
    <row r="14" spans="1:12" x14ac:dyDescent="0.4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145884000</v>
      </c>
      <c r="K14" s="1" t="str">
        <f t="shared" ca="1" si="2"/>
        <v>64개월</v>
      </c>
      <c r="L14" s="1"/>
    </row>
    <row r="15" spans="1:12" x14ac:dyDescent="0.4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116708000</v>
      </c>
      <c r="K15" s="1" t="str">
        <f t="shared" ca="1" si="2"/>
        <v>112개월</v>
      </c>
      <c r="L15" s="1"/>
    </row>
    <row r="16" spans="1:12" x14ac:dyDescent="0.4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54009000</v>
      </c>
      <c r="K16" s="1" t="str">
        <f t="shared" ca="1" si="2"/>
        <v>63개월</v>
      </c>
      <c r="L16" s="1"/>
    </row>
    <row r="17" spans="1:12" x14ac:dyDescent="0.4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92593000</v>
      </c>
      <c r="K17" s="1" t="str">
        <f t="shared" ca="1" si="2"/>
        <v>104개월</v>
      </c>
      <c r="L17" s="1"/>
    </row>
    <row r="18" spans="1:12" x14ac:dyDescent="0.4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43207000</v>
      </c>
      <c r="K18" s="1" t="str">
        <f t="shared" ca="1" si="2"/>
        <v>68개월</v>
      </c>
      <c r="L18" s="1"/>
    </row>
    <row r="19" spans="1:12" x14ac:dyDescent="0.4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 t="shared" si="1"/>
        <v>27005000</v>
      </c>
      <c r="K19" s="1" t="str">
        <f t="shared" ca="1" si="2"/>
        <v>65개월</v>
      </c>
      <c r="L19" s="1"/>
    </row>
    <row r="20" spans="1:12" x14ac:dyDescent="0.4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47304000</v>
      </c>
      <c r="K20" s="1" t="str">
        <f t="shared" ca="1" si="2"/>
        <v>71개월</v>
      </c>
      <c r="L20" s="1"/>
    </row>
    <row r="21" spans="1:12" x14ac:dyDescent="0.4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73239000</v>
      </c>
      <c r="K21" s="1" t="str">
        <f t="shared" ca="1" si="2"/>
        <v>90개월</v>
      </c>
      <c r="L21" s="1"/>
    </row>
    <row r="22" spans="1:12" x14ac:dyDescent="0.4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286375000</v>
      </c>
      <c r="K22" s="1" t="str">
        <f t="shared" ca="1" si="2"/>
        <v>78개월</v>
      </c>
      <c r="L22" s="1"/>
    </row>
    <row r="23" spans="1:12" x14ac:dyDescent="0.4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40351000</v>
      </c>
      <c r="K23" s="1" t="str">
        <f t="shared" ca="1" si="2"/>
        <v>67개월</v>
      </c>
      <c r="L23" s="1"/>
    </row>
    <row r="24" spans="1:12" x14ac:dyDescent="0.4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159098000</v>
      </c>
      <c r="K24" s="1" t="str">
        <f t="shared" ca="1" si="2"/>
        <v>91개월</v>
      </c>
      <c r="L24" s="1"/>
    </row>
    <row r="25" spans="1:12" x14ac:dyDescent="0.4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49803000</v>
      </c>
      <c r="K25" s="1" t="str">
        <f t="shared" ca="1" si="2"/>
        <v>77개월</v>
      </c>
      <c r="L25" s="1"/>
    </row>
    <row r="26" spans="1:12" x14ac:dyDescent="0.4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58591000</v>
      </c>
      <c r="K26" s="1" t="str">
        <f t="shared" ca="1" si="2"/>
        <v>84개월</v>
      </c>
      <c r="L26" s="1"/>
    </row>
    <row r="27" spans="1:12" x14ac:dyDescent="0.4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146539000</v>
      </c>
      <c r="K27" s="1" t="str">
        <f t="shared" ca="1" si="2"/>
        <v>113개월</v>
      </c>
      <c r="L27" s="1"/>
    </row>
    <row r="28" spans="1:12" x14ac:dyDescent="0.4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5290000</v>
      </c>
      <c r="K28" s="1" t="str">
        <f t="shared" ca="1" si="2"/>
        <v>75개월</v>
      </c>
      <c r="L28" s="1"/>
    </row>
    <row r="29" spans="1:12" x14ac:dyDescent="0.4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 t="shared" si="1"/>
        <v>243140000</v>
      </c>
      <c r="K29" s="1" t="str">
        <f t="shared" ca="1" si="2"/>
        <v>73개월</v>
      </c>
      <c r="L29" s="1"/>
    </row>
    <row r="30" spans="1:12" x14ac:dyDescent="0.4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113418000</v>
      </c>
      <c r="K30" s="1" t="str">
        <f t="shared" ca="1" si="2"/>
        <v>67개월</v>
      </c>
      <c r="L30" s="1"/>
    </row>
    <row r="31" spans="1:12" x14ac:dyDescent="0.4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34179000</v>
      </c>
      <c r="K31" s="1" t="str">
        <f t="shared" ca="1" si="2"/>
        <v>76개월</v>
      </c>
      <c r="L31" s="1"/>
    </row>
    <row r="32" spans="1:12" x14ac:dyDescent="0.4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44565000</v>
      </c>
      <c r="K32" s="1" t="str">
        <f t="shared" ca="1" si="2"/>
        <v>98개월</v>
      </c>
      <c r="L32" s="1"/>
    </row>
    <row r="33" spans="1:12" x14ac:dyDescent="0.4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86031000</v>
      </c>
      <c r="K33" s="1" t="str">
        <f t="shared" ca="1" si="2"/>
        <v>123개월</v>
      </c>
      <c r="L33" s="1"/>
    </row>
    <row r="34" spans="1:12" x14ac:dyDescent="0.4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159098000</v>
      </c>
      <c r="K34" s="1" t="str">
        <f t="shared" ca="1" si="2"/>
        <v>81개월</v>
      </c>
      <c r="L34" s="1"/>
    </row>
    <row r="35" spans="1:12" x14ac:dyDescent="0.4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26449000</v>
      </c>
      <c r="K35" s="1" t="str">
        <f t="shared" ca="1" si="2"/>
        <v>67개월</v>
      </c>
      <c r="L35" s="1"/>
    </row>
    <row r="37" spans="1:12" x14ac:dyDescent="0.4">
      <c r="A37" t="s">
        <v>58</v>
      </c>
    </row>
    <row r="38" spans="1:12" x14ac:dyDescent="0.4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/>
    </row>
    <row r="41" spans="1:12" x14ac:dyDescent="0.4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/>
    </row>
    <row r="42" spans="1:12" x14ac:dyDescent="0.4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25"/>
  <sheetViews>
    <sheetView topLeftCell="A4" workbookViewId="0">
      <selection activeCell="C15" sqref="C15"/>
    </sheetView>
  </sheetViews>
  <sheetFormatPr defaultRowHeight="17.399999999999999" x14ac:dyDescent="0.4"/>
  <cols>
    <col min="2" max="2" width="11.8984375" bestFit="1" customWidth="1"/>
    <col min="3" max="3" width="14.09765625" bestFit="1" customWidth="1"/>
    <col min="4" max="6" width="10.59765625" bestFit="1" customWidth="1"/>
    <col min="7" max="7" width="9.296875" bestFit="1" customWidth="1"/>
    <col min="8" max="8" width="10.59765625" bestFit="1" customWidth="1"/>
    <col min="9" max="9" width="9.296875" bestFit="1" customWidth="1"/>
    <col min="10" max="10" width="14.19921875" bestFit="1" customWidth="1"/>
    <col min="11" max="11" width="18.796875" bestFit="1" customWidth="1"/>
    <col min="12" max="12" width="16.8984375" bestFit="1" customWidth="1"/>
  </cols>
  <sheetData>
    <row r="2" spans="2:7" x14ac:dyDescent="0.4">
      <c r="B2" s="58" t="s">
        <v>5</v>
      </c>
      <c r="C2" t="s">
        <v>82</v>
      </c>
    </row>
    <row r="4" spans="2:7" x14ac:dyDescent="0.4">
      <c r="D4" s="58" t="s">
        <v>4</v>
      </c>
    </row>
    <row r="5" spans="2:7" x14ac:dyDescent="0.4">
      <c r="B5" s="58" t="s">
        <v>70</v>
      </c>
      <c r="C5" s="58" t="s">
        <v>77</v>
      </c>
      <c r="D5" t="s">
        <v>12</v>
      </c>
      <c r="E5" t="s">
        <v>24</v>
      </c>
      <c r="F5" t="s">
        <v>16</v>
      </c>
      <c r="G5" t="s">
        <v>69</v>
      </c>
    </row>
    <row r="6" spans="2:7" x14ac:dyDescent="0.4">
      <c r="B6" t="s">
        <v>71</v>
      </c>
      <c r="D6" s="59"/>
      <c r="E6" s="59"/>
      <c r="F6" s="59"/>
      <c r="G6" s="59"/>
    </row>
    <row r="7" spans="2:7" x14ac:dyDescent="0.4">
      <c r="C7" t="s">
        <v>78</v>
      </c>
      <c r="D7" s="59"/>
      <c r="E7" s="59"/>
      <c r="F7" s="59">
        <v>185000</v>
      </c>
      <c r="G7" s="59">
        <v>185000</v>
      </c>
    </row>
    <row r="8" spans="2:7" x14ac:dyDescent="0.4">
      <c r="C8" t="s">
        <v>80</v>
      </c>
      <c r="D8" s="60"/>
      <c r="E8" s="60"/>
      <c r="F8" s="60">
        <v>2.2499999999999999E-2</v>
      </c>
      <c r="G8" s="60">
        <v>2.2499999999999999E-2</v>
      </c>
    </row>
    <row r="9" spans="2:7" x14ac:dyDescent="0.4">
      <c r="B9" t="s">
        <v>72</v>
      </c>
      <c r="D9" s="59"/>
      <c r="E9" s="59"/>
      <c r="F9" s="59"/>
      <c r="G9" s="59"/>
    </row>
    <row r="10" spans="2:7" x14ac:dyDescent="0.4">
      <c r="C10" t="s">
        <v>78</v>
      </c>
      <c r="D10" s="59"/>
      <c r="E10" s="59">
        <v>65000</v>
      </c>
      <c r="F10" s="59"/>
      <c r="G10" s="59">
        <v>65000</v>
      </c>
    </row>
    <row r="11" spans="2:7" x14ac:dyDescent="0.4">
      <c r="C11" t="s">
        <v>80</v>
      </c>
      <c r="D11" s="60"/>
      <c r="E11" s="60">
        <v>2.3E-2</v>
      </c>
      <c r="F11" s="60"/>
      <c r="G11" s="60">
        <v>2.3E-2</v>
      </c>
    </row>
    <row r="12" spans="2:7" x14ac:dyDescent="0.4">
      <c r="B12" t="s">
        <v>73</v>
      </c>
      <c r="D12" s="59"/>
      <c r="E12" s="59"/>
      <c r="F12" s="59"/>
      <c r="G12" s="59"/>
    </row>
    <row r="13" spans="2:7" x14ac:dyDescent="0.4">
      <c r="C13" t="s">
        <v>78</v>
      </c>
      <c r="D13" s="59">
        <v>143750</v>
      </c>
      <c r="E13" s="59">
        <v>120000</v>
      </c>
      <c r="F13" s="59">
        <v>100000</v>
      </c>
      <c r="G13" s="59">
        <v>127857.14285714286</v>
      </c>
    </row>
    <row r="14" spans="2:7" x14ac:dyDescent="0.4">
      <c r="C14" t="s">
        <v>80</v>
      </c>
      <c r="D14" s="60">
        <v>2.9499999999999998E-2</v>
      </c>
      <c r="E14" s="60">
        <v>2.8000000000000001E-2</v>
      </c>
      <c r="F14" s="60">
        <v>0.02</v>
      </c>
      <c r="G14" s="60">
        <v>2.6571428571428569E-2</v>
      </c>
    </row>
    <row r="15" spans="2:7" x14ac:dyDescent="0.4">
      <c r="B15" t="s">
        <v>74</v>
      </c>
      <c r="D15" s="59"/>
      <c r="E15" s="59"/>
      <c r="F15" s="59"/>
      <c r="G15" s="59"/>
    </row>
    <row r="16" spans="2:7" x14ac:dyDescent="0.4">
      <c r="C16" t="s">
        <v>78</v>
      </c>
      <c r="D16" s="59"/>
      <c r="E16" s="59"/>
      <c r="F16" s="59">
        <v>175000</v>
      </c>
      <c r="G16" s="59">
        <v>175000</v>
      </c>
    </row>
    <row r="17" spans="2:7" x14ac:dyDescent="0.4">
      <c r="C17" t="s">
        <v>80</v>
      </c>
      <c r="D17" s="60"/>
      <c r="E17" s="60"/>
      <c r="F17" s="60">
        <v>0.02</v>
      </c>
      <c r="G17" s="60">
        <v>0.02</v>
      </c>
    </row>
    <row r="18" spans="2:7" x14ac:dyDescent="0.4">
      <c r="B18" t="s">
        <v>75</v>
      </c>
      <c r="D18" s="59"/>
      <c r="E18" s="59"/>
      <c r="F18" s="59"/>
      <c r="G18" s="59"/>
    </row>
    <row r="19" spans="2:7" x14ac:dyDescent="0.4">
      <c r="C19" t="s">
        <v>78</v>
      </c>
      <c r="D19" s="59"/>
      <c r="E19" s="59">
        <v>210000</v>
      </c>
      <c r="F19" s="59"/>
      <c r="G19" s="59">
        <v>210000</v>
      </c>
    </row>
    <row r="20" spans="2:7" x14ac:dyDescent="0.4">
      <c r="C20" t="s">
        <v>80</v>
      </c>
      <c r="D20" s="60"/>
      <c r="E20" s="60">
        <v>2.8000000000000001E-2</v>
      </c>
      <c r="F20" s="60"/>
      <c r="G20" s="60">
        <v>2.8000000000000001E-2</v>
      </c>
    </row>
    <row r="21" spans="2:7" x14ac:dyDescent="0.4">
      <c r="B21" t="s">
        <v>76</v>
      </c>
      <c r="D21" s="59"/>
      <c r="E21" s="59"/>
      <c r="F21" s="59"/>
      <c r="G21" s="59"/>
    </row>
    <row r="22" spans="2:7" x14ac:dyDescent="0.4">
      <c r="C22" t="s">
        <v>78</v>
      </c>
      <c r="D22" s="59"/>
      <c r="E22" s="59">
        <v>60000</v>
      </c>
      <c r="F22" s="59">
        <v>150000</v>
      </c>
      <c r="G22" s="59">
        <v>90000</v>
      </c>
    </row>
    <row r="23" spans="2:7" x14ac:dyDescent="0.4">
      <c r="C23" t="s">
        <v>80</v>
      </c>
      <c r="D23" s="60"/>
      <c r="E23" s="60">
        <v>2.8000000000000001E-2</v>
      </c>
      <c r="F23" s="60">
        <v>0.02</v>
      </c>
      <c r="G23" s="60">
        <v>2.5333333333333333E-2</v>
      </c>
    </row>
    <row r="24" spans="2:7" x14ac:dyDescent="0.4">
      <c r="B24" t="s">
        <v>79</v>
      </c>
      <c r="D24" s="59">
        <v>143750</v>
      </c>
      <c r="E24" s="59">
        <v>96666.666666666672</v>
      </c>
      <c r="F24" s="59">
        <v>152857.14285714287</v>
      </c>
      <c r="G24" s="59">
        <v>130882.35294117648</v>
      </c>
    </row>
    <row r="25" spans="2:7" x14ac:dyDescent="0.4">
      <c r="B25" t="s">
        <v>81</v>
      </c>
      <c r="D25" s="60">
        <v>2.9499999999999998E-2</v>
      </c>
      <c r="E25" s="60">
        <v>2.6333333333333334E-2</v>
      </c>
      <c r="F25" s="60">
        <v>2.0714285714285713E-2</v>
      </c>
      <c r="G25" s="60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workbookViewId="0">
      <selection activeCell="G23" sqref="G23"/>
    </sheetView>
  </sheetViews>
  <sheetFormatPr defaultRowHeight="17.399999999999999" x14ac:dyDescent="0.4"/>
  <cols>
    <col min="1" max="1" width="1.8984375" customWidth="1"/>
    <col min="3" max="3" width="11.8984375" customWidth="1"/>
    <col min="6" max="6" width="11.3984375" bestFit="1" customWidth="1"/>
    <col min="7" max="7" width="12.3984375" bestFit="1" customWidth="1"/>
    <col min="9" max="9" width="13.5" bestFit="1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4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4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4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4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4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4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4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4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4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4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filters>
        <dateGroupItem year="2020" dateTimeGrouping="year"/>
        <dateGroupItem year="2019" dateTimeGrouping="year"/>
      </filters>
    </filterColumn>
    <filterColumn colId="2">
      <customFilters>
        <customFilter val="*금"/>
      </custom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1"/>
    <sortCondition sortBy="cellColor" ref="F5:F37" dxfId="0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topLeftCell="A7" workbookViewId="0">
      <selection activeCell="K19" sqref="K19"/>
    </sheetView>
  </sheetViews>
  <sheetFormatPr defaultRowHeight="17.399999999999999" x14ac:dyDescent="0.4"/>
  <cols>
    <col min="2" max="2" width="19.3984375" customWidth="1"/>
  </cols>
  <sheetData>
    <row r="2" spans="2:4" x14ac:dyDescent="0.4">
      <c r="B2" t="s">
        <v>60</v>
      </c>
    </row>
    <row r="3" spans="2:4" x14ac:dyDescent="0.4">
      <c r="D3" t="s">
        <v>61</v>
      </c>
    </row>
    <row r="4" spans="2:4" x14ac:dyDescent="0.4">
      <c r="B4" s="6" t="s">
        <v>62</v>
      </c>
      <c r="C4" s="6" t="s">
        <v>63</v>
      </c>
      <c r="D4" s="6" t="s">
        <v>64</v>
      </c>
    </row>
    <row r="5" spans="2:4" x14ac:dyDescent="0.4">
      <c r="B5" s="1" t="s">
        <v>16</v>
      </c>
      <c r="C5" s="3">
        <v>21000</v>
      </c>
      <c r="D5" s="3">
        <v>29000</v>
      </c>
    </row>
    <row r="6" spans="2:4" x14ac:dyDescent="0.4">
      <c r="B6" s="1" t="s">
        <v>24</v>
      </c>
      <c r="C6" s="3">
        <v>13000</v>
      </c>
      <c r="D6" s="3">
        <v>26000</v>
      </c>
    </row>
    <row r="7" spans="2:4" x14ac:dyDescent="0.4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L10" sqref="L10"/>
    </sheetView>
  </sheetViews>
  <sheetFormatPr defaultRowHeight="17.399999999999999" x14ac:dyDescent="0.4"/>
  <cols>
    <col min="1" max="1" width="2" customWidth="1"/>
    <col min="4" max="4" width="7.09765625" bestFit="1" customWidth="1"/>
    <col min="5" max="5" width="5.19921875" bestFit="1" customWidth="1"/>
    <col min="6" max="6" width="11.5" customWidth="1"/>
    <col min="9" max="9" width="12.09765625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1">
        <v>2.8000000000000001E-2</v>
      </c>
      <c r="I5" s="22">
        <v>250000</v>
      </c>
    </row>
    <row r="6" spans="2:9" x14ac:dyDescent="0.4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1">
        <v>3.5999999999999997E-2</v>
      </c>
      <c r="I6" s="22">
        <v>150000</v>
      </c>
    </row>
    <row r="7" spans="2:9" x14ac:dyDescent="0.4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1">
        <v>0.02</v>
      </c>
      <c r="I7" s="22">
        <v>120000</v>
      </c>
    </row>
    <row r="8" spans="2:9" x14ac:dyDescent="0.4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1">
        <v>2.8000000000000001E-2</v>
      </c>
      <c r="I8" s="22">
        <v>50000</v>
      </c>
    </row>
    <row r="9" spans="2:9" x14ac:dyDescent="0.4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1">
        <v>2.5000000000000001E-2</v>
      </c>
      <c r="I9" s="22">
        <v>250000</v>
      </c>
    </row>
    <row r="10" spans="2:9" x14ac:dyDescent="0.4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1">
        <v>0.02</v>
      </c>
      <c r="I10" s="22">
        <v>250000</v>
      </c>
    </row>
    <row r="11" spans="2:9" x14ac:dyDescent="0.4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1">
        <v>2.8000000000000001E-2</v>
      </c>
      <c r="I11" s="22">
        <v>210000</v>
      </c>
    </row>
    <row r="12" spans="2:9" x14ac:dyDescent="0.4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1">
        <v>2.8000000000000001E-2</v>
      </c>
      <c r="I12" s="22">
        <v>120000</v>
      </c>
    </row>
    <row r="13" spans="2:9" x14ac:dyDescent="0.4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1">
        <v>0.02</v>
      </c>
      <c r="I13" s="22">
        <v>100000</v>
      </c>
    </row>
    <row r="14" spans="2:9" x14ac:dyDescent="0.4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1">
        <v>2.9000000000000001E-2</v>
      </c>
      <c r="I14" s="22">
        <v>80000</v>
      </c>
    </row>
    <row r="15" spans="2:9" x14ac:dyDescent="0.4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1">
        <v>2.3E-2</v>
      </c>
      <c r="I15" s="22">
        <v>70000</v>
      </c>
    </row>
    <row r="16" spans="2:9" x14ac:dyDescent="0.4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1" t="s">
        <v>66</v>
      </c>
      <c r="I16" s="22">
        <v>50000</v>
      </c>
    </row>
    <row r="17" spans="2:9" x14ac:dyDescent="0.4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1">
        <v>3.3000000000000002E-2</v>
      </c>
      <c r="I17" s="22">
        <v>50000</v>
      </c>
    </row>
    <row r="18" spans="2:9" x14ac:dyDescent="0.4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1">
        <v>2.9000000000000001E-2</v>
      </c>
      <c r="I18" s="22">
        <v>150000</v>
      </c>
    </row>
    <row r="19" spans="2:9" x14ac:dyDescent="0.4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1">
        <v>2.8000000000000001E-2</v>
      </c>
      <c r="I19" s="22">
        <v>150000</v>
      </c>
    </row>
    <row r="20" spans="2:9" x14ac:dyDescent="0.4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1">
        <v>2.1999999999999999E-2</v>
      </c>
      <c r="I20" s="22">
        <v>120000</v>
      </c>
    </row>
    <row r="21" spans="2:9" x14ac:dyDescent="0.4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1">
        <v>0.03</v>
      </c>
      <c r="I21" s="22">
        <v>120000</v>
      </c>
    </row>
    <row r="22" spans="2:9" x14ac:dyDescent="0.4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1">
        <v>2.8000000000000001E-2</v>
      </c>
      <c r="I22" s="22">
        <v>100000</v>
      </c>
    </row>
    <row r="23" spans="2:9" x14ac:dyDescent="0.4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1">
        <v>0.02</v>
      </c>
      <c r="I23" s="22">
        <v>90000</v>
      </c>
    </row>
    <row r="24" spans="2:9" x14ac:dyDescent="0.4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1">
        <v>2.1000000000000001E-2</v>
      </c>
      <c r="I24" s="22">
        <v>80000</v>
      </c>
    </row>
    <row r="25" spans="2:9" x14ac:dyDescent="0.4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1">
        <v>0.02</v>
      </c>
      <c r="I25" s="22">
        <v>70000</v>
      </c>
    </row>
    <row r="26" spans="2:9" x14ac:dyDescent="0.4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1">
        <v>2.1000000000000001E-2</v>
      </c>
      <c r="I26" s="22">
        <v>10000</v>
      </c>
    </row>
    <row r="27" spans="2:9" x14ac:dyDescent="0.4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1">
        <v>0.03</v>
      </c>
      <c r="I27" s="22">
        <v>270000</v>
      </c>
    </row>
    <row r="28" spans="2:9" x14ac:dyDescent="0.4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1" t="s">
        <v>66</v>
      </c>
      <c r="I28" s="22">
        <v>150000</v>
      </c>
    </row>
    <row r="29" spans="2:9" x14ac:dyDescent="0.4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1">
        <v>0.02</v>
      </c>
      <c r="I29" s="22">
        <v>150000</v>
      </c>
    </row>
    <row r="30" spans="2:9" x14ac:dyDescent="0.4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1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22860</xdr:colOff>
                    <xdr:row>0</xdr:row>
                    <xdr:rowOff>45720</xdr:rowOff>
                  </from>
                  <to>
                    <xdr:col>6</xdr:col>
                    <xdr:colOff>647700</xdr:colOff>
                    <xdr:row>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아이콘보기">
                <anchor moveWithCells="1" sizeWithCells="1">
                  <from>
                    <xdr:col>7</xdr:col>
                    <xdr:colOff>91440</xdr:colOff>
                    <xdr:row>0</xdr:row>
                    <xdr:rowOff>83820</xdr:rowOff>
                  </from>
                  <to>
                    <xdr:col>8</xdr:col>
                    <xdr:colOff>868680</xdr:colOff>
                    <xdr:row>1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P9" sqref="P9"/>
    </sheetView>
  </sheetViews>
  <sheetFormatPr defaultRowHeight="17.399999999999999" x14ac:dyDescent="0.4"/>
  <cols>
    <col min="1" max="1" width="4.09765625" customWidth="1"/>
    <col min="5" max="5" width="5.19921875" bestFit="1" customWidth="1"/>
    <col min="6" max="6" width="11.09765625" bestFit="1" customWidth="1"/>
    <col min="9" max="9" width="11.3984375" customWidth="1"/>
  </cols>
  <sheetData>
    <row r="2" spans="2:9" x14ac:dyDescent="0.4">
      <c r="B2" t="s">
        <v>0</v>
      </c>
    </row>
    <row r="3" spans="2:9" x14ac:dyDescent="0.4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144780</xdr:colOff>
                <xdr:row>0</xdr:row>
                <xdr:rowOff>76200</xdr:rowOff>
              </from>
              <to>
                <xdr:col>8</xdr:col>
                <xdr:colOff>746760</xdr:colOff>
                <xdr:row>1</xdr:row>
                <xdr:rowOff>144780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황세현</cp:lastModifiedBy>
  <cp:lastPrinted>2026-03-13T05:20:29Z</cp:lastPrinted>
  <dcterms:created xsi:type="dcterms:W3CDTF">2023-08-09T00:13:15Z</dcterms:created>
  <dcterms:modified xsi:type="dcterms:W3CDTF">2026-03-13T05:56:44Z</dcterms:modified>
</cp:coreProperties>
</file>