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 codeName="{C5BBEA04-B48B-DB03-FC8F-E18A6752861A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최지훈\Desktop\"/>
    </mc:Choice>
  </mc:AlternateContent>
  <xr:revisionPtr revIDLastSave="0" documentId="13_ncr:1_{FAB55BFE-6339-437C-B833-51D5D9567609}" xr6:coauthVersionLast="47" xr6:coauthVersionMax="47" xr10:uidLastSave="{00000000-0000-0000-0000-000000000000}"/>
  <bookViews>
    <workbookView xWindow="-108" yWindow="-108" windowWidth="23256" windowHeight="12576" firstSheet="1" activeTab="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3" l="1" a="1"/>
  <c r="F42" i="3" s="1"/>
  <c r="F41" i="3" a="1"/>
  <c r="F41" i="3" s="1"/>
  <c r="F40" i="3" a="1"/>
  <c r="F40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K4" i="1"/>
  <c r="K5" i="1"/>
  <c r="K6" i="1"/>
  <c r="K7" i="1"/>
  <c r="L6" i="1"/>
  <c r="L7" i="1"/>
  <c r="L4" i="1"/>
  <c r="L5" i="1"/>
  <c r="L3" i="1"/>
  <c r="K3" i="1"/>
  <c r="A28" i="1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30" i="3" a="1"/>
  <c r="L32" i="3" a="1"/>
  <c r="L34" i="3" a="1"/>
  <c r="L5" i="3" a="1"/>
  <c r="L7" i="3" a="1"/>
  <c r="L9" i="3" a="1"/>
  <c r="L11" i="3" a="1"/>
  <c r="L13" i="3" a="1"/>
  <c r="L15" i="3" a="1"/>
  <c r="L17" i="3" a="1"/>
  <c r="L19" i="3" a="1"/>
  <c r="L21" i="3" a="1"/>
  <c r="L23" i="3" a="1"/>
  <c r="L25" i="3" a="1"/>
  <c r="L27" i="3" a="1"/>
  <c r="L29" i="3" a="1"/>
  <c r="L31" i="3" a="1"/>
  <c r="L33" i="3" a="1"/>
  <c r="L35" i="3" a="1"/>
  <c r="L3" i="3" a="1"/>
  <c r="L35" i="3" l="1"/>
  <c r="L33" i="3"/>
  <c r="L31" i="3"/>
  <c r="L29" i="3"/>
  <c r="L27" i="3"/>
  <c r="L25" i="3"/>
  <c r="L23" i="3"/>
  <c r="L21" i="3"/>
  <c r="L19" i="3"/>
  <c r="L17" i="3"/>
  <c r="L15" i="3"/>
  <c r="L13" i="3"/>
  <c r="L11" i="3"/>
  <c r="L9" i="3"/>
  <c r="L7" i="3"/>
  <c r="L5" i="3"/>
  <c r="L34" i="3"/>
  <c r="L32" i="3"/>
  <c r="L30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2C7449-DF29-4874-85BA-194F36EFFE8E}" name="MS Access Database_Query" type="1" refreshedVersion="7" background="1">
    <dbPr connection="DSN=MS Access Database;DBQ=C:\OA\저축현황.accdb;DefaultDir=C:\OA;DriverId=25;FIL=MS Access;MaxBufferSize=2048;PageTimeout=5;" command="SELECT 가입자별저축.가입시간, 가입자별저축.상품종류, 가입자별저축.지점명, 가입자별저축.월불입액, 가입자별저축.연이율_x000d__x000a_FROM `C:\OA\저축현황.accdb`.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<sst xmlns="http://schemas.openxmlformats.org/spreadsheetml/2006/main" count="953" uniqueCount="78">
  <si>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</si>
  <si>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</si>
  <si>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</si>
  <si>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</si>
  <si>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</si>
  <si>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</si>
  <si>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</si>
  <si>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</si>
  <si>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</si>
  <si>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</si>
  <si>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</si>
  <si>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</si>
  <si>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</si>
  <si>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</si>
  <si>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</si>
  <si>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</si>
  <si>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</si>
  <si>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</si>
  <si>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</si>
  <si>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</si>
  <si>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</si>
  <si>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</si>
  <si>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</si>
  <si>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</si>
  <si>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</si>
  <si>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</si>
  <si>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</si>
  <si>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</si>
  <si>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</si>
  <si>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</si>
  <si>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</si>
  <si>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</si>
  <si>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</si>
  <si>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</si>
  <si>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</si>
  <si>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</si>
  <si>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</si>
  <si>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</si>
  <si>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</si>
  <si>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</si>
  <si>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</si>
  <si>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</si>
  <si>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</si>
  <si>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</si>
  <si>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</si>
  <si>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</si>
  <si>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</si>
  <si>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</si>
  <si>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</si>
  <si>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</si>
  <si>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</si>
  <si>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</si>
  <si>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</si>
  <si>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</si>
  <si>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</si>
  <si>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</si>
  <si>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</si>
  <si>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</si>
  <si>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</si>
  <si>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</si>
  <si>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</si>
  <si>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</si>
  <si>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</si>
  <si>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</si>
  <si>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</si>
  <si>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</si>
  <si>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</si>
  <si>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</si>
  <si>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</si>
  <si>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전체 평균 : 월불입액</t>
  </si>
  <si>
    <t>평균 : 월불입액</t>
  </si>
  <si>
    <t>전체 평균 : 연이율</t>
  </si>
  <si>
    <t>평균 : 연이율</t>
  </si>
  <si>
    <t>값</t>
  </si>
  <si>
    <t>가입시간2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</si>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</sst>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2" formatCode="[Red][&gt;=0.03]&quot;★&quot;0.0%;[Blue][&gt;=0.025]&quot;☆&quot;0.0%;0.0%;&quot;※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2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10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AA-490B-8E47-8063947DCC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blipFill>
      <a:blip xmlns:r="http://schemas.openxmlformats.org/officeDocument/2006/relationships" r:embed="rId3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731520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성영주" refreshedDate="46002.564819097221" backgroundQuery="1" createdVersion="7" refreshedVersion="7" minRefreshableVersion="3" recordCount="33" xr:uid="{28A4A2E4-77B8-4162-8E53-2236A7F86E45}">
  <cacheSource type="external" connectionId="1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4E1F22-EEAF-4475-AAB3-10C2C76167F0}" name="피벗 테이블1" cacheId="6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sd="0" x="0"/>
        <item n="오후" sd="0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0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L37"/>
  <sheetViews>
    <sheetView topLeftCell="A19" workbookViewId="0">
      <selection activeCell="A3" sqref="A3:I25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12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  <c r="K3" t="b">
        <f>AND(MOD(MONTH(C3),3)=0,DATE(2019,1,1)&lt;C3)</f>
        <v>1</v>
      </c>
      <c r="L3">
        <f>MONTH(C3)</f>
        <v>3</v>
      </c>
    </row>
    <row r="4" spans="1:12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  <c r="K4" t="b">
        <f t="shared" ref="K4:K7" si="0">AND(MOD(MONTH(C4),3)=0,DATE(2019,1,1)&lt;C4)</f>
        <v>0</v>
      </c>
      <c r="L4">
        <f t="shared" ref="L4:L7" si="1">MONTH(C4)</f>
        <v>1</v>
      </c>
    </row>
    <row r="5" spans="1:12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  <c r="K5" t="b">
        <f t="shared" si="0"/>
        <v>0</v>
      </c>
      <c r="L5">
        <f t="shared" si="1"/>
        <v>7</v>
      </c>
    </row>
    <row r="6" spans="1:12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  <c r="K6" t="b">
        <f t="shared" si="0"/>
        <v>0</v>
      </c>
      <c r="L6">
        <f>MONTH(C6)</f>
        <v>8</v>
      </c>
    </row>
    <row r="7" spans="1:12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  <c r="K7" t="b">
        <f t="shared" si="0"/>
        <v>1</v>
      </c>
      <c r="L7">
        <f t="shared" si="1"/>
        <v>9</v>
      </c>
    </row>
    <row r="8" spans="1:12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12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12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12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12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12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12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12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12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9" priority="1">
      <formula>AND(MOD(MONTH($C3),3)=0,DATE(2019,1,1)&lt;$C3)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abSelected="1" workbookViewId="0">
      <selection activeCell="H23" sqref="H23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9" orientation="portrait" r:id="rId1"/>
  <headerFooter differentOddEven="1">
    <oddHeader xml:space="preserve">&amp;L&amp;P페이지
</oddHeader>
    <evenHeader xml:space="preserve">&amp;R&amp;P페이지
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29" workbookViewId="0">
      <selection activeCell="F40" sqref="F40:F42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INDEX($B$40:$E$42,MATCH(D3,$A$40:$A$42,1),MATCH(YEAR(C3),$B$38:$E$38,1))</f>
        <v>0.02</v>
      </c>
      <c r="J3" s="7"/>
      <c r="K3" s="1" t="str">
        <f ca="1">TEXT(QUOTIENT(_xlfn.DAYS(TODAY(),C3),30),"00개월")</f>
        <v>73개월</v>
      </c>
      <c r="L3" s="1" t="str" cm="1">
        <f t="array" ref="L3">fn비고(E3, F3)</f>
        <v xml:space="preserve"> </v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INDEX($B$40:$E$42,MATCH(D4,$A$40:$A$42,1),MATCH(YEAR(C4),$B$38:$E$38,1))</f>
        <v>2.1999999999999999E-2</v>
      </c>
      <c r="J4" s="7"/>
      <c r="K4" s="1" t="str">
        <f t="shared" ref="K4:K35" ca="1" si="1">TEXT(QUOTIENT(_xlfn.DAYS(TODAY(),C4),30),"00개월")</f>
        <v>109개월</v>
      </c>
      <c r="L4" s="1" t="str" cm="1">
        <f t="array" ref="L4">fn비고(E4, 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/>
      <c r="K5" s="1" t="str">
        <f t="shared" ca="1" si="1"/>
        <v>81개월</v>
      </c>
      <c r="L5" s="1" t="str" cm="1">
        <f t="array" ref="L5">fn비고(E5, F5)</f>
        <v xml:space="preserve"> </v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/>
      <c r="K6" s="1" t="str">
        <f t="shared" ca="1" si="1"/>
        <v>75개월</v>
      </c>
      <c r="L6" s="1" t="str" cm="1">
        <f t="array" ref="L6">fn비고(E6, F6)</f>
        <v xml:space="preserve"> </v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/>
      <c r="K7" s="1" t="str">
        <f t="shared" ca="1" si="1"/>
        <v>84개월</v>
      </c>
      <c r="L7" s="1" t="str" cm="1">
        <f t="array" ref="L7">fn비고(E7, F7)</f>
        <v xml:space="preserve"> </v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1.4999999999999999E-2</v>
      </c>
      <c r="J8" s="7"/>
      <c r="K8" s="1" t="str">
        <f t="shared" ca="1" si="1"/>
        <v>70개월</v>
      </c>
      <c r="L8" s="1" t="str" cm="1">
        <f t="array" ref="L8">fn비고(E8, F8)</f>
        <v xml:space="preserve"> </v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/>
      <c r="K9" s="1" t="str">
        <f t="shared" ca="1" si="1"/>
        <v>93개월</v>
      </c>
      <c r="L9" s="1" t="str" cm="1">
        <f t="array" ref="L9">fn비고(E9, F9)</f>
        <v xml:space="preserve"> </v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/>
      <c r="K10" s="1" t="str">
        <f t="shared" ca="1" si="1"/>
        <v>73개월</v>
      </c>
      <c r="L10" s="1" t="str" cm="1">
        <f t="array" ref="L10">fn비고(E10, F10)</f>
        <v xml:space="preserve"> </v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/>
      <c r="K11" s="1" t="str">
        <f t="shared" ca="1" si="1"/>
        <v>115개월</v>
      </c>
      <c r="L11" s="1" t="str" cm="1">
        <f t="array" ref="L11">fn비고(E11, F11)</f>
        <v xml:space="preserve"> </v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0.02</v>
      </c>
      <c r="J12" s="7"/>
      <c r="K12" s="1" t="str">
        <f t="shared" ca="1" si="1"/>
        <v>81개월</v>
      </c>
      <c r="L12" s="1" t="str" cm="1">
        <f t="array" ref="L12">fn비고(E12, F12)</f>
        <v xml:space="preserve"> </v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0.02</v>
      </c>
      <c r="J13" s="7"/>
      <c r="K13" s="1" t="str">
        <f t="shared" ca="1" si="1"/>
        <v>72개월</v>
      </c>
      <c r="L13" s="1" t="str" cm="1">
        <f t="array" ref="L13">fn비고(E13, F13)</f>
        <v xml:space="preserve"> </v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1.4999999999999999E-2</v>
      </c>
      <c r="J14" s="7"/>
      <c r="K14" s="1" t="str">
        <f t="shared" ca="1" si="1"/>
        <v>61개월</v>
      </c>
      <c r="L14" s="1" t="str" cm="1">
        <f t="array" ref="L14">fn비고(E14, 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/>
      <c r="K15" s="1" t="str">
        <f t="shared" ca="1" si="1"/>
        <v>109개월</v>
      </c>
      <c r="L15" s="1" t="str" cm="1">
        <f t="array" ref="L15">fn비고(E15, F15)</f>
        <v xml:space="preserve"> </v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/>
      <c r="K16" s="1" t="str">
        <f t="shared" ca="1" si="1"/>
        <v>60개월</v>
      </c>
      <c r="L16" s="1" t="str" cm="1">
        <f t="array" ref="L16">fn비고(E16, F16)</f>
        <v xml:space="preserve"> </v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2.1999999999999999E-2</v>
      </c>
      <c r="J17" s="7"/>
      <c r="K17" s="1" t="str">
        <f t="shared" ca="1" si="1"/>
        <v>101개월</v>
      </c>
      <c r="L17" s="1" t="str" cm="1">
        <f t="array" ref="L17">fn비고(E17, F17)</f>
        <v xml:space="preserve"> </v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/>
      <c r="K18" s="1" t="str">
        <f t="shared" ca="1" si="1"/>
        <v>65개월</v>
      </c>
      <c r="L18" s="1" t="str" cm="1">
        <f t="array" ref="L18">fn비고(E18, F18)</f>
        <v xml:space="preserve"> </v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/>
      <c r="K19" s="1" t="str">
        <f t="shared" ca="1" si="1"/>
        <v>62개월</v>
      </c>
      <c r="L19" s="1" t="str" cm="1">
        <f t="array" ref="L19">fn비고(E19, F19)</f>
        <v xml:space="preserve"> </v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1.4999999999999999E-2</v>
      </c>
      <c r="J20" s="7"/>
      <c r="K20" s="1" t="str">
        <f t="shared" ca="1" si="1"/>
        <v>67개월</v>
      </c>
      <c r="L20" s="1" t="str" cm="1">
        <f t="array" ref="L20">fn비고(E20, F20)</f>
        <v xml:space="preserve"> </v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/>
      <c r="K21" s="1" t="str">
        <f t="shared" ca="1" si="1"/>
        <v>87개월</v>
      </c>
      <c r="L21" s="1" t="str" cm="1">
        <f t="array" ref="L21">fn비고(E21, F21)</f>
        <v xml:space="preserve"> </v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0.02</v>
      </c>
      <c r="J22" s="7"/>
      <c r="K22" s="1" t="str">
        <f t="shared" ca="1" si="1"/>
        <v>75개월</v>
      </c>
      <c r="L22" s="1" t="str" cm="1">
        <f t="array" ref="L22">fn비고(E22, F22)</f>
        <v xml:space="preserve"> </v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/>
      <c r="K23" s="1" t="str">
        <f t="shared" ca="1" si="1"/>
        <v>64개월</v>
      </c>
      <c r="L23" s="1" t="str" cm="1">
        <f t="array" ref="L23">fn비고(E23, F23)</f>
        <v xml:space="preserve"> </v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0.02</v>
      </c>
      <c r="J24" s="7"/>
      <c r="K24" s="1" t="str">
        <f t="shared" ca="1" si="1"/>
        <v>88개월</v>
      </c>
      <c r="L24" s="1" t="str" cm="1">
        <f t="array" ref="L24">fn비고(E24, F24)</f>
        <v xml:space="preserve"> </v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/>
      <c r="K25" s="1" t="str">
        <f t="shared" ca="1" si="1"/>
        <v>73개월</v>
      </c>
      <c r="L25" s="1" t="str" cm="1">
        <f t="array" ref="L25">fn비고(E25, F25)</f>
        <v xml:space="preserve"> </v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/>
      <c r="K26" s="1" t="str">
        <f t="shared" ca="1" si="1"/>
        <v>80개월</v>
      </c>
      <c r="L26" s="1" t="str" cm="1">
        <f t="array" ref="L26">fn비고(E26, F26)</f>
        <v xml:space="preserve"> </v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/>
      <c r="K27" s="1" t="str">
        <f t="shared" ca="1" si="1"/>
        <v>109개월</v>
      </c>
      <c r="L27" s="1" t="str" cm="1">
        <f t="array" ref="L27">fn비고(E27, 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/>
      <c r="K28" s="1" t="str">
        <f t="shared" ca="1" si="1"/>
        <v>72개월</v>
      </c>
      <c r="L28" s="1" t="str" cm="1">
        <f t="array" ref="L28">fn비고(E28, F28)</f>
        <v xml:space="preserve"> </v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1.4999999999999999E-2</v>
      </c>
      <c r="J29" s="7"/>
      <c r="K29" s="1" t="str">
        <f t="shared" ca="1" si="1"/>
        <v>70개월</v>
      </c>
      <c r="L29" s="1" t="str" cm="1">
        <f t="array" ref="L29">fn비고(E29, F29)</f>
        <v xml:space="preserve"> </v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/>
      <c r="K30" s="1" t="str">
        <f t="shared" ca="1" si="1"/>
        <v>64개월</v>
      </c>
      <c r="L30" s="1" t="str" cm="1">
        <f t="array" ref="L30">fn비고(E30, 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/>
      <c r="K31" s="1" t="str">
        <f t="shared" ca="1" si="1"/>
        <v>73개월</v>
      </c>
      <c r="L31" s="1" t="str" cm="1">
        <f t="array" ref="L31">fn비고(E31, F31)</f>
        <v xml:space="preserve"> </v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/>
      <c r="K32" s="1" t="str">
        <f t="shared" ca="1" si="1"/>
        <v>95개월</v>
      </c>
      <c r="L32" s="1" t="str" cm="1">
        <f t="array" ref="L32">fn비고(E32, F32)</f>
        <v xml:space="preserve"> </v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/>
      <c r="K33" s="1" t="str">
        <f t="shared" ca="1" si="1"/>
        <v>120개월</v>
      </c>
      <c r="L33" s="1" t="str" cm="1">
        <f t="array" ref="L33">fn비고(E33, F33)</f>
        <v xml:space="preserve"> </v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0.02</v>
      </c>
      <c r="J34" s="7"/>
      <c r="K34" s="1" t="str">
        <f t="shared" ca="1" si="1"/>
        <v>78개월</v>
      </c>
      <c r="L34" s="1" t="str" cm="1">
        <f t="array" ref="L34">fn비고(E34, 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/>
      <c r="K35" s="1" t="str">
        <f t="shared" ca="1" si="1"/>
        <v>64개월</v>
      </c>
      <c r="L35" s="1" t="str" cm="1">
        <f t="array" ref="L35">fn비고(E35, F35)</f>
        <v xml:space="preserve"> </v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AVERAGE(IF(($D$3:$D$35=$A40)-(MAX($F$3:$F$35)),$F$3:$F$35))</f>
        <v>119848.48484848485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AVERAGE(IF(($D$3:$D$35=$A41)-(MAX($F$3:$F$35)),$F$3:$F$35))</f>
        <v>119848.48484848485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AVERAGE(IF(($D$3:$D$35=$A42)-(MAX($F$3:$F$35)),$F$3:$F$35))</f>
        <v>119848.48484848485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G12" sqref="G12"/>
    </sheetView>
  </sheetViews>
  <sheetFormatPr defaultRowHeight="17.399999999999999" x14ac:dyDescent="0.4"/>
  <cols>
    <col min="2" max="2" width="11.8984375" bestFit="1" customWidth="1"/>
    <col min="3" max="3" width="14.09765625" bestFit="1" customWidth="1"/>
    <col min="4" max="6" width="10.59765625" bestFit="1" customWidth="1"/>
    <col min="7" max="7" width="11.09765625" customWidth="1"/>
    <col min="8" max="8" width="12.59765625" bestFit="1" customWidth="1"/>
    <col min="9" max="9" width="14.19921875" bestFit="1" customWidth="1"/>
    <col min="10" max="10" width="18.796875" bestFit="1" customWidth="1"/>
    <col min="11" max="11" width="16.89843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74</v>
      </c>
      <c r="C5" s="24" t="s">
        <v>73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75</v>
      </c>
      <c r="D6" s="25"/>
      <c r="E6" s="25"/>
      <c r="F6" s="25"/>
      <c r="G6" s="25"/>
    </row>
    <row r="7" spans="2:7" x14ac:dyDescent="0.4">
      <c r="C7" t="s">
        <v>70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72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76</v>
      </c>
      <c r="D9" s="25"/>
      <c r="E9" s="25"/>
      <c r="F9" s="25"/>
      <c r="G9" s="25"/>
    </row>
    <row r="10" spans="2:7" x14ac:dyDescent="0.4">
      <c r="C10" t="s">
        <v>70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72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69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71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L35" sqref="L35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filters>
        <dateGroupItem year="2020" dateTimeGrouping="year"/>
        <dateGroupItem year="2019" dateTimeGrouping="year"/>
      </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/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I5" sqref="I5:I30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2">
      <iconSet iconSet="4RedToBlack">
        <cfvo type="percent" val="0"/>
        <cfvo type="num" val="100000"/>
        <cfvo type="num" val="150000"/>
        <cfvo type="num" val="200000"/>
      </iconSet>
    </cfRule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성영주</cp:lastModifiedBy>
  <cp:lastPrinted>2025-12-11T06:06:21Z</cp:lastPrinted>
  <dcterms:created xsi:type="dcterms:W3CDTF">2023-08-09T00:13:15Z</dcterms:created>
  <dcterms:modified xsi:type="dcterms:W3CDTF">2025-12-11T06:07:45Z</dcterms:modified>
</cp:coreProperties>
</file>