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1507ba81396a8d/문서 Archive ☆/1. 학습/자격증/컴퓨터활용능력/컴활 실기/『기출문제집』 - 2024 시나공 컴활 1급 실기/02 최신기출유형/01회/"/>
    </mc:Choice>
  </mc:AlternateContent>
  <xr:revisionPtr revIDLastSave="548" documentId="13_ncr:1_{60CB5021-B1D4-4BF3-BFFF-585FD4D8CF45}" xr6:coauthVersionLast="47" xr6:coauthVersionMax="47" xr10:uidLastSave="{F1811654-AF17-444C-AC56-0DE5080A0010}"/>
  <bookViews>
    <workbookView xWindow="-110" yWindow="-110" windowWidth="19420" windowHeight="11500" firstSheet="3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7E67B8-E835-4998-9950-B751AB2BE2F9}" sourceFile="C:\Users\diddx\OneDrive\문서 Archive ☆\1. 학습\자격증\컴퓨터활용능력\컴활 실기\『기출문제집』 - 2024 시나공 컴활 1급 실기\02 최신기출유형\01회\저축현황.accdb" keepAlive="1" name="저축현황" type="5" refreshedVersion="8" background="1">
    <dbPr connection="Provider=Microsoft.ACE.OLEDB.12.0;User ID=Admin;Data Source=C:\Users\diddx\OneDrive\문서 Archive ☆\1. 학습\자격증\컴퓨터활용능력\컴활 실기\『기출문제집』 - 2024 시나공 컴활 1급 실기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sharedStrings.xml><?xml version="1.0" encoding="utf-8"?>
<sst xmlns="http://schemas.openxmlformats.org/spreadsheetml/2006/main" count="958" uniqueCount="84">
  <si>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</si>
  <si>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</si>
  <si>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</si>
  <si>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</si>
  <si>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</si>
  <si>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</si>
  <si>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</si>
  <si>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</si>
  <si>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</si>
  <si>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</si>
  <si>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</si>
  <si>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</si>
  <si>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</si>
  <si>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</si>
  <si>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</si>
  <si>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</si>
  <si>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</si>
  <si>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</si>
  <si>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</si>
  <si>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</si>
  <si>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</si>
  <si>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</si>
  <si>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</si>
  <si>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</si>
  <si>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</si>
  <si>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</si>
  <si>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</si>
  <si>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</si>
  <si>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</si>
  <si>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</si>
  <si>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</si>
  <si>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</si>
  <si>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</si>
  <si>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</si>
  <si>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</si>
  <si>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</si>
  <si>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</si>
  <si>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</si>
  <si>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</si>
  <si>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</si>
  <si>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</si>
  <si>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</si>
  <si>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</si>
  <si>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</si>
  <si>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</si>
  <si>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</si>
  <si>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</si>
  <si>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</si>
  <si>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</si>
  <si>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</si>
  <si>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</si>
  <si>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</si>
  <si>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</si>
  <si>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</si>
  <si>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</si>
  <si>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</si>
  <si>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</si>
  <si>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</si>
  <si>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</si>
  <si>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</si>
  <si>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</si>
  <si>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</si>
  <si>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</si>
  <si>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</si>
  <si>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</si>
  <si>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</si>
  <si>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</si>
  <si>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</si>
  <si>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강남</t>
    <phoneticPr fontId="1" type="noConversion"/>
  </si>
  <si>
    <r>
      <t xml:space="preserve">=AVERAGE ( </t>
    </r>
    <r>
      <rPr>
        <sz val="11"/>
        <color rgb="FF7030A0"/>
        <rFont val="맑은 고딕"/>
        <family val="3"/>
        <charset val="129"/>
        <scheme val="minor"/>
      </rPr>
      <t xml:space="preserve">IF ( </t>
    </r>
    <r>
      <rPr>
        <u/>
        <sz val="11"/>
        <color rgb="FF7030A0"/>
        <rFont val="맑은 고딕"/>
        <family val="3"/>
        <charset val="129"/>
        <scheme val="minor"/>
      </rPr>
      <t>( $D$3:$D$35=$A40 )</t>
    </r>
    <r>
      <rPr>
        <sz val="11"/>
        <color rgb="FF7030A0"/>
        <rFont val="맑은 고딕"/>
        <family val="3"/>
        <charset val="129"/>
        <scheme val="minor"/>
      </rPr>
      <t xml:space="preserve"> *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00B050"/>
        <rFont val="맑은 고딕"/>
        <family val="3"/>
        <charset val="129"/>
        <scheme val="minor"/>
      </rPr>
      <t xml:space="preserve">( </t>
    </r>
    <r>
      <rPr>
        <i/>
        <sz val="11"/>
        <color rgb="FF00B050"/>
        <rFont val="맑은 고딕"/>
        <family val="3"/>
        <charset val="129"/>
        <scheme val="minor"/>
      </rPr>
      <t>$F$3:$F$35</t>
    </r>
    <r>
      <rPr>
        <sz val="11"/>
        <color rgb="FF00B050"/>
        <rFont val="맑은 고딕"/>
        <family val="3"/>
        <charset val="129"/>
        <scheme val="minor"/>
      </rPr>
      <t>&lt;&gt;MAX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FF0000"/>
        <rFont val="맑은 고딕"/>
        <family val="3"/>
        <charset val="129"/>
        <scheme val="minor"/>
      </rPr>
      <t xml:space="preserve">( </t>
    </r>
    <r>
      <rPr>
        <u/>
        <sz val="11"/>
        <color rgb="FFFF0000"/>
        <rFont val="맑은 고딕"/>
        <family val="3"/>
        <charset val="129"/>
        <scheme val="minor"/>
      </rPr>
      <t>( $D$3:$D$35=$A40 )</t>
    </r>
    <r>
      <rPr>
        <sz val="11"/>
        <color rgb="FFFF0000"/>
        <rFont val="맑은 고딕"/>
        <family val="3"/>
        <charset val="129"/>
        <scheme val="minor"/>
      </rPr>
      <t xml:space="preserve"> * </t>
    </r>
    <r>
      <rPr>
        <i/>
        <sz val="11"/>
        <color rgb="FFFF0000"/>
        <rFont val="맑은 고딕"/>
        <family val="3"/>
        <charset val="129"/>
        <scheme val="minor"/>
      </rPr>
      <t>$F$3:$F$35</t>
    </r>
    <r>
      <rPr>
        <sz val="11"/>
        <color rgb="FFFF0000"/>
        <rFont val="맑은 고딕"/>
        <family val="3"/>
        <charset val="129"/>
        <scheme val="minor"/>
      </rPr>
      <t xml:space="preserve"> )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00B050"/>
        <rFont val="맑은 고딕"/>
        <family val="3"/>
        <charset val="129"/>
        <scheme val="minor"/>
      </rPr>
      <t>)</t>
    </r>
    <r>
      <rPr>
        <sz val="11"/>
        <color rgb="FF7030A0"/>
        <rFont val="맑은 고딕"/>
        <family val="3"/>
        <charset val="129"/>
        <scheme val="minor"/>
      </rPr>
      <t xml:space="preserve">, </t>
    </r>
    <r>
      <rPr>
        <i/>
        <sz val="11"/>
        <color rgb="FF7030A0"/>
        <rFont val="맑은 고딕"/>
        <family val="3"/>
        <charset val="129"/>
        <scheme val="minor"/>
      </rPr>
      <t>$F$3:$F$35</t>
    </r>
    <r>
      <rPr>
        <sz val="11"/>
        <color theme="1"/>
        <rFont val="맑은 고딕"/>
        <family val="2"/>
        <charset val="129"/>
        <scheme val="minor"/>
      </rPr>
      <t xml:space="preserve"> ) )
=(</t>
    </r>
    <r>
      <rPr>
        <sz val="11"/>
        <color rgb="FF7030A0"/>
        <rFont val="맑은 고딕"/>
        <family val="3"/>
        <charset val="129"/>
        <scheme val="minor"/>
      </rPr>
      <t xml:space="preserve"> </t>
    </r>
    <r>
      <rPr>
        <u/>
        <sz val="11"/>
        <color rgb="FF7030A0"/>
        <rFont val="맑은 고딕"/>
        <family val="3"/>
        <charset val="129"/>
        <scheme val="minor"/>
      </rPr>
      <t>(상품종류 일치)</t>
    </r>
    <r>
      <rPr>
        <sz val="11"/>
        <color rgb="FF7030A0"/>
        <rFont val="맑은 고딕"/>
        <family val="3"/>
        <charset val="129"/>
        <scheme val="minor"/>
      </rPr>
      <t xml:space="preserve"> 하고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00B050"/>
        <rFont val="맑은 고딕"/>
        <family val="3"/>
        <charset val="129"/>
        <scheme val="minor"/>
      </rPr>
      <t>[</t>
    </r>
    <r>
      <rPr>
        <i/>
        <sz val="11"/>
        <color rgb="FF00B050"/>
        <rFont val="맑은 고딕"/>
        <family val="3"/>
        <charset val="129"/>
        <scheme val="minor"/>
      </rPr>
      <t>월불입액</t>
    </r>
    <r>
      <rPr>
        <sz val="11"/>
        <color rgb="FF00B050"/>
        <rFont val="맑은 고딕"/>
        <family val="3"/>
        <charset val="129"/>
        <scheme val="minor"/>
      </rPr>
      <t xml:space="preserve"> ≠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rgb="FFFF0000"/>
        <rFont val="맑은 고딕"/>
        <family val="3"/>
        <charset val="129"/>
        <scheme val="minor"/>
      </rPr>
      <t>(</t>
    </r>
    <r>
      <rPr>
        <u/>
        <sz val="11"/>
        <color rgb="FFFF0000"/>
        <rFont val="맑은 고딕"/>
        <family val="3"/>
        <charset val="129"/>
        <scheme val="minor"/>
      </rPr>
      <t>(상품종류 일치)</t>
    </r>
    <r>
      <rPr>
        <sz val="11"/>
        <color rgb="FFFF0000"/>
        <rFont val="맑은 고딕"/>
        <family val="3"/>
        <charset val="129"/>
        <scheme val="minor"/>
      </rPr>
      <t xml:space="preserve"> 하는 </t>
    </r>
    <r>
      <rPr>
        <i/>
        <sz val="11"/>
        <color rgb="FFFF0000"/>
        <rFont val="맑은 고딕"/>
        <family val="3"/>
        <charset val="129"/>
        <scheme val="minor"/>
      </rPr>
      <t>월불입액</t>
    </r>
    <r>
      <rPr>
        <sz val="11"/>
        <color rgb="FFFF0000"/>
        <rFont val="맑은 고딕"/>
        <family val="3"/>
        <charset val="129"/>
        <scheme val="minor"/>
      </rPr>
      <t>)</t>
    </r>
    <r>
      <rPr>
        <sz val="11"/>
        <color rgb="FF00B050"/>
        <rFont val="맑은 고딕"/>
        <family val="3"/>
        <charset val="129"/>
        <scheme val="minor"/>
      </rPr>
      <t>의 최댓값]</t>
    </r>
    <r>
      <rPr>
        <sz val="11"/>
        <color rgb="FF7030A0"/>
        <rFont val="맑은 고딕"/>
        <family val="3"/>
        <charset val="129"/>
        <scheme val="minor"/>
      </rPr>
      <t xml:space="preserve">을 만족하는 </t>
    </r>
    <r>
      <rPr>
        <i/>
        <sz val="11"/>
        <color rgb="FF7030A0"/>
        <rFont val="맑은 고딕"/>
        <family val="3"/>
        <charset val="129"/>
        <scheme val="minor"/>
      </rPr>
      <t>월불입액</t>
    </r>
    <r>
      <rPr>
        <sz val="11"/>
        <color rgb="FF7030A0"/>
        <rFont val="맑은 고딕"/>
        <family val="3"/>
        <charset val="129"/>
        <scheme val="minor"/>
      </rPr>
      <t xml:space="preserve">) </t>
    </r>
    <r>
      <rPr>
        <sz val="11"/>
        <color theme="1"/>
        <rFont val="맑은 고딕"/>
        <family val="2"/>
        <charset val="129"/>
        <scheme val="minor"/>
      </rPr>
      <t xml:space="preserve">)의 평균
=( </t>
    </r>
    <r>
      <rPr>
        <u/>
        <sz val="11"/>
        <color theme="1"/>
        <rFont val="맑은 고딕"/>
        <family val="3"/>
        <charset val="129"/>
        <scheme val="minor"/>
      </rPr>
      <t>(조건식 A)</t>
    </r>
    <r>
      <rPr>
        <sz val="11"/>
        <color theme="1"/>
        <rFont val="맑은 고딕"/>
        <family val="2"/>
        <charset val="129"/>
        <scheme val="minor"/>
      </rPr>
      <t xml:space="preserve"> 만족하고 [</t>
    </r>
    <r>
      <rPr>
        <i/>
        <sz val="11"/>
        <color theme="1"/>
        <rFont val="맑은 고딕"/>
        <family val="3"/>
        <charset val="129"/>
        <scheme val="minor"/>
      </rPr>
      <t>B</t>
    </r>
    <r>
      <rPr>
        <sz val="11"/>
        <color theme="1"/>
        <rFont val="맑은 고딕"/>
        <family val="2"/>
        <charset val="129"/>
        <scheme val="minor"/>
      </rPr>
      <t xml:space="preserve"> ≠ (</t>
    </r>
    <r>
      <rPr>
        <u/>
        <sz val="11"/>
        <color theme="1"/>
        <rFont val="맑은 고딕"/>
        <family val="3"/>
        <charset val="129"/>
        <scheme val="minor"/>
      </rPr>
      <t>조건식 A</t>
    </r>
    <r>
      <rPr>
        <sz val="11"/>
        <color theme="1"/>
        <rFont val="맑은 고딕"/>
        <family val="2"/>
        <charset val="129"/>
        <scheme val="minor"/>
      </rPr>
      <t xml:space="preserve"> 만족하는 </t>
    </r>
    <r>
      <rPr>
        <i/>
        <sz val="11"/>
        <color theme="1"/>
        <rFont val="맑은 고딕"/>
        <family val="3"/>
        <charset val="129"/>
        <scheme val="minor"/>
      </rPr>
      <t>B)</t>
    </r>
    <r>
      <rPr>
        <sz val="11"/>
        <color theme="1"/>
        <rFont val="맑은 고딕"/>
        <family val="2"/>
        <charset val="129"/>
        <scheme val="minor"/>
      </rPr>
      <t xml:space="preserve">의 최댓값]을 만족하는 </t>
    </r>
    <r>
      <rPr>
        <i/>
        <sz val="11"/>
        <color theme="1"/>
        <rFont val="맑은 고딕"/>
        <family val="3"/>
        <charset val="129"/>
        <scheme val="minor"/>
      </rPr>
      <t>B</t>
    </r>
    <r>
      <rPr>
        <sz val="11"/>
        <color theme="1"/>
        <rFont val="맑은 고딕"/>
        <family val="2"/>
        <charset val="129"/>
        <scheme val="minor"/>
      </rPr>
      <t>) )의 평균</t>
    </r>
    <phoneticPr fontId="1" type="noConversion"/>
  </si>
  <si>
    <t>조건식 A</t>
    <phoneticPr fontId="1" type="noConversion"/>
  </si>
  <si>
    <t>B</t>
    <phoneticPr fontId="1" type="noConversion"/>
  </si>
  <si>
    <t>$D$3:$D$35=$A40</t>
    <phoneticPr fontId="1" type="noConversion"/>
  </si>
  <si>
    <t>$F$3:$F$35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</si>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</sst>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u/>
      <sz val="11"/>
      <color rgb="FF7030A0"/>
      <name val="맑은 고딕"/>
      <family val="3"/>
      <charset val="129"/>
      <scheme val="minor"/>
    </font>
    <font>
      <i/>
      <sz val="11"/>
      <color rgb="FF00B050"/>
      <name val="맑은 고딕"/>
      <family val="3"/>
      <charset val="129"/>
      <scheme val="minor"/>
    </font>
    <font>
      <i/>
      <sz val="11"/>
      <color rgb="FF7030A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6" xfId="2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0" fillId="0" borderId="0" xfId="0" quotePrefix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quotePrefix="1" applyAlignment="1">
      <alignment horizontal="left" vertical="center" wrapText="1"/>
    </xf>
  </cellXfs>
  <cellStyles count="3">
    <cellStyle name="쉼표 [0]" xfId="1" builtinId="6"/>
    <cellStyle name="통화 [0]" xfId="2" builtinId="7"/>
    <cellStyle name="표준" xfId="0" builtinId="0"/>
  </cellStyles>
  <dxfs count="1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F7-4600-B26C-5A5919D21D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0</xdr:row>
          <xdr:rowOff>76200</xdr:rowOff>
        </xdr:from>
        <xdr:to>
          <xdr:col>8</xdr:col>
          <xdr:colOff>762000</xdr:colOff>
          <xdr:row>1</xdr:row>
          <xdr:rowOff>146050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nyeong Kang" refreshedDate="45950.691175115739" backgroundQuery="1" createdVersion="8" refreshedVersion="8" minRefreshableVersion="3" recordCount="33" xr:uid="{2DF0D55A-E376-4B77-A3EA-0669E150753F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6CD20D-9D18-4378-AFB8-7ABE3F389CD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N37"/>
  <sheetViews>
    <sheetView workbookViewId="0">
      <selection activeCell="I19" sqref="I19"/>
    </sheetView>
  </sheetViews>
  <sheetFormatPr defaultRowHeight="17" x14ac:dyDescent="0.45"/>
  <cols>
    <col min="3" max="3" width="12.83203125" customWidth="1"/>
    <col min="5" max="5" width="7.08203125" bestFit="1" customWidth="1"/>
    <col min="6" max="6" width="10.5" bestFit="1" customWidth="1"/>
    <col min="9" max="9" width="15.25" bestFit="1" customWidth="1"/>
    <col min="11" max="11" width="10.75" bestFit="1" customWidth="1"/>
    <col min="14" max="14" width="13.1640625" bestFit="1" customWidth="1"/>
  </cols>
  <sheetData>
    <row r="1" spans="1:14" x14ac:dyDescent="0.45">
      <c r="A1" t="s">
        <v>0</v>
      </c>
    </row>
    <row r="2" spans="1:14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K2" s="25"/>
      <c r="L2" s="25"/>
      <c r="M2" s="25"/>
      <c r="N2" s="25"/>
    </row>
    <row r="3" spans="1:14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  <c r="M3" s="26"/>
      <c r="N3" s="27"/>
    </row>
    <row r="4" spans="1:14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  <c r="K4" s="23"/>
      <c r="M4" s="26"/>
      <c r="N4" s="27"/>
    </row>
    <row r="5" spans="1:14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  <c r="M5" s="26"/>
      <c r="N5" s="27"/>
    </row>
    <row r="6" spans="1:14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  <c r="M6" s="26"/>
      <c r="N6" s="27"/>
    </row>
    <row r="7" spans="1:14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  <c r="M7" s="26"/>
      <c r="N7" s="27"/>
    </row>
    <row r="8" spans="1:14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  <c r="M8" s="26"/>
      <c r="N8" s="27"/>
    </row>
    <row r="9" spans="1:14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  <c r="M9" s="26"/>
      <c r="N9" s="27"/>
    </row>
    <row r="10" spans="1:14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  <c r="M10" s="26"/>
      <c r="N10" s="27"/>
    </row>
    <row r="11" spans="1:14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  <c r="M11" s="26"/>
      <c r="N11" s="27"/>
    </row>
    <row r="12" spans="1:14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  <c r="M12" s="26"/>
      <c r="N12" s="27"/>
    </row>
    <row r="13" spans="1:14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  <c r="M13" s="26"/>
      <c r="N13" s="27"/>
    </row>
    <row r="14" spans="1:14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  <c r="M14" s="26"/>
      <c r="N14" s="27"/>
    </row>
    <row r="15" spans="1:14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  <c r="M15" s="26"/>
      <c r="N15" s="27"/>
    </row>
    <row r="16" spans="1:14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68</v>
      </c>
      <c r="F16" s="3">
        <v>150000</v>
      </c>
      <c r="G16" s="1" t="s">
        <v>18</v>
      </c>
      <c r="H16" s="4">
        <v>0.03</v>
      </c>
      <c r="I16" s="5">
        <v>20962000</v>
      </c>
      <c r="M16" s="26"/>
      <c r="N16" s="27"/>
    </row>
    <row r="17" spans="1:14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  <c r="M17" s="26"/>
      <c r="N17" s="27"/>
    </row>
    <row r="18" spans="1:14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  <c r="M18" s="26"/>
      <c r="N18" s="27"/>
    </row>
    <row r="19" spans="1:14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  <c r="M19" s="26"/>
      <c r="N19" s="27"/>
    </row>
    <row r="20" spans="1:14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  <c r="M20" s="26"/>
      <c r="N20" s="27"/>
    </row>
    <row r="21" spans="1:14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  <c r="M21" s="26"/>
      <c r="N21" s="27"/>
    </row>
    <row r="22" spans="1:14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  <c r="M22" s="26"/>
      <c r="N22" s="27"/>
    </row>
    <row r="23" spans="1:14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  <c r="M23" s="26"/>
      <c r="N23" s="27"/>
    </row>
    <row r="24" spans="1:14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  <c r="M24" s="26"/>
      <c r="N24" s="27"/>
    </row>
    <row r="25" spans="1:14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  <c r="M25" s="26"/>
      <c r="N25" s="27"/>
    </row>
    <row r="27" spans="1:14" x14ac:dyDescent="0.45">
      <c r="A27" s="22" t="s">
        <v>67</v>
      </c>
    </row>
    <row r="28" spans="1:14" x14ac:dyDescent="0.45">
      <c r="A28" t="b">
        <f>OR(AND(LEFT(D3,2)="청약",B3="여"),AND(E3="여의도",F3&gt;=150000))</f>
        <v>0</v>
      </c>
    </row>
    <row r="30" spans="1:14" x14ac:dyDescent="0.45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14" x14ac:dyDescent="0.45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14" x14ac:dyDescent="0.45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5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5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5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5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5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dataConsolidate topLabels="1">
    <dataRefs count="1">
      <dataRef ref="A2:A25" sheet="기본작업-1"/>
    </dataRefs>
  </dataConsolidate>
  <phoneticPr fontId="1" type="noConversion"/>
  <conditionalFormatting sqref="A3:I25">
    <cfRule type="expression" dxfId="16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workbookViewId="0">
      <selection activeCell="J27" sqref="J27"/>
    </sheetView>
  </sheetViews>
  <sheetFormatPr defaultRowHeight="17" x14ac:dyDescent="0.45"/>
  <cols>
    <col min="3" max="3" width="11.08203125" bestFit="1" customWidth="1"/>
    <col min="6" max="6" width="9.33203125" bestFit="1" customWidth="1"/>
    <col min="9" max="9" width="13.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t="s">
        <v>44</v>
      </c>
    </row>
    <row r="28" spans="1:9" x14ac:dyDescent="0.4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5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5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5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5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5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5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5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5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5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5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4"/>
  <sheetViews>
    <sheetView topLeftCell="A30" workbookViewId="0">
      <selection activeCell="H41" sqref="H41"/>
    </sheetView>
  </sheetViews>
  <sheetFormatPr defaultRowHeight="17" x14ac:dyDescent="0.45"/>
  <cols>
    <col min="2" max="5" width="11.83203125" bestFit="1" customWidth="1"/>
    <col min="6" max="6" width="10.83203125" bestFit="1" customWidth="1"/>
    <col min="7" max="7" width="12.33203125" bestFit="1" customWidth="1"/>
    <col min="8" max="8" width="18.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45">
      <c r="A1" t="s">
        <v>0</v>
      </c>
    </row>
    <row r="2" spans="1:12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5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INDEX($A$38:$E$42,MATCH($D3,$A$38:$A$42,0),MATCH(YEAR($C3),$A$38:$E$38,1))</f>
        <v>0.02</v>
      </c>
      <c r="J3" s="7">
        <f>ROUNDUP(FV($I3/12,$G3,-$F3,0,IF($H3="월말",0,1)),-3)</f>
        <v>15927000</v>
      </c>
      <c r="K3" s="1" t="str">
        <f ca="1">TEXT(QUOTIENT(_xlfn.DAYS(TODAY(),C3),30), "00개월")</f>
        <v>71개월</v>
      </c>
      <c r="L3" s="1"/>
    </row>
    <row r="4" spans="1:12" x14ac:dyDescent="0.45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INDEX($A$38:$E$42,MATCH($D4,$A$38:$A$42,0),MATCH(YEAR($C4),$A$38:$E$38,1))</f>
        <v>2.1999999999999999E-2</v>
      </c>
      <c r="J4" s="7">
        <f t="shared" ref="J4:J35" si="1">ROUNDUP(FV($I4/12,$G4,-$F4,0,IF($H4="월말",0,1)),-3)</f>
        <v>33584000</v>
      </c>
      <c r="K4" s="1" t="str">
        <f t="shared" ref="K4:K35" ca="1" si="2">TEXT(QUOTIENT(_xlfn.DAYS(TODAY(),C4),30), "00개월")</f>
        <v>107개월</v>
      </c>
      <c r="L4" s="1"/>
    </row>
    <row r="5" spans="1:12" x14ac:dyDescent="0.45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79개월</v>
      </c>
      <c r="L5" s="1"/>
    </row>
    <row r="6" spans="1:12" x14ac:dyDescent="0.45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73개월</v>
      </c>
      <c r="L6" s="1"/>
    </row>
    <row r="7" spans="1:12" x14ac:dyDescent="0.45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83개월</v>
      </c>
      <c r="L7" s="1"/>
    </row>
    <row r="8" spans="1:12" x14ac:dyDescent="0.45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68개월</v>
      </c>
      <c r="L8" s="1"/>
    </row>
    <row r="9" spans="1:12" x14ac:dyDescent="0.45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91개월</v>
      </c>
      <c r="L9" s="1"/>
    </row>
    <row r="10" spans="1:12" x14ac:dyDescent="0.45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71개월</v>
      </c>
      <c r="L10" s="1"/>
    </row>
    <row r="11" spans="1:12" x14ac:dyDescent="0.45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113개월</v>
      </c>
      <c r="L11" s="1"/>
    </row>
    <row r="12" spans="1:12" x14ac:dyDescent="0.45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79개월</v>
      </c>
      <c r="L12" s="1"/>
    </row>
    <row r="13" spans="1:12" x14ac:dyDescent="0.45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71개월</v>
      </c>
      <c r="L13" s="1"/>
    </row>
    <row r="14" spans="1:12" x14ac:dyDescent="0.45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59개월</v>
      </c>
      <c r="L14" s="1"/>
    </row>
    <row r="15" spans="1:12" x14ac:dyDescent="0.45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108개월</v>
      </c>
      <c r="L15" s="1"/>
    </row>
    <row r="16" spans="1:12" x14ac:dyDescent="0.45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58개월</v>
      </c>
      <c r="L16" s="1"/>
    </row>
    <row r="17" spans="1:12" x14ac:dyDescent="0.45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99개월</v>
      </c>
      <c r="L17" s="1"/>
    </row>
    <row r="18" spans="1:12" x14ac:dyDescent="0.45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63개월</v>
      </c>
      <c r="L18" s="1"/>
    </row>
    <row r="19" spans="1:12" x14ac:dyDescent="0.45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60개월</v>
      </c>
      <c r="L19" s="1"/>
    </row>
    <row r="20" spans="1:12" x14ac:dyDescent="0.45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66개월</v>
      </c>
      <c r="L20" s="1"/>
    </row>
    <row r="21" spans="1:12" x14ac:dyDescent="0.45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86개월</v>
      </c>
      <c r="L21" s="1"/>
    </row>
    <row r="22" spans="1:12" x14ac:dyDescent="0.45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73개월</v>
      </c>
      <c r="L22" s="1"/>
    </row>
    <row r="23" spans="1:12" x14ac:dyDescent="0.45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63개월</v>
      </c>
      <c r="L23" s="1"/>
    </row>
    <row r="24" spans="1:12" x14ac:dyDescent="0.45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86개월</v>
      </c>
      <c r="L24" s="1"/>
    </row>
    <row r="25" spans="1:12" x14ac:dyDescent="0.45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72개월</v>
      </c>
      <c r="L25" s="1"/>
    </row>
    <row r="26" spans="1:12" x14ac:dyDescent="0.45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79개월</v>
      </c>
      <c r="L26" s="1"/>
    </row>
    <row r="27" spans="1:12" x14ac:dyDescent="0.45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108개월</v>
      </c>
      <c r="L27" s="1"/>
    </row>
    <row r="28" spans="1:12" x14ac:dyDescent="0.45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70개월</v>
      </c>
      <c r="L28" s="1"/>
    </row>
    <row r="29" spans="1:12" x14ac:dyDescent="0.45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68개월</v>
      </c>
      <c r="L29" s="1"/>
    </row>
    <row r="30" spans="1:12" x14ac:dyDescent="0.45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62개월</v>
      </c>
      <c r="L30" s="1"/>
    </row>
    <row r="31" spans="1:12" x14ac:dyDescent="0.45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71개월</v>
      </c>
      <c r="L31" s="1"/>
    </row>
    <row r="32" spans="1:12" x14ac:dyDescent="0.45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93개월</v>
      </c>
      <c r="L32" s="1"/>
    </row>
    <row r="33" spans="1:12" x14ac:dyDescent="0.45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118개월</v>
      </c>
      <c r="L33" s="1"/>
    </row>
    <row r="34" spans="1:12" x14ac:dyDescent="0.45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77개월</v>
      </c>
      <c r="L34" s="1"/>
    </row>
    <row r="35" spans="1:12" x14ac:dyDescent="0.45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62개월</v>
      </c>
      <c r="L35" s="1"/>
    </row>
    <row r="37" spans="1:12" x14ac:dyDescent="0.45">
      <c r="A37" t="s">
        <v>58</v>
      </c>
    </row>
    <row r="38" spans="1:12" x14ac:dyDescent="0.45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  <c r="G38" t="s">
        <v>70</v>
      </c>
      <c r="H38" s="28" t="s">
        <v>72</v>
      </c>
    </row>
    <row r="39" spans="1:12" x14ac:dyDescent="0.45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  <c r="G39" t="s">
        <v>71</v>
      </c>
      <c r="H39" s="28" t="s">
        <v>73</v>
      </c>
    </row>
    <row r="40" spans="1:12" x14ac:dyDescent="0.45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24"/>
      <c r="H40" s="29"/>
    </row>
    <row r="41" spans="1:12" x14ac:dyDescent="0.45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24"/>
    </row>
    <row r="42" spans="1:12" x14ac:dyDescent="0.45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24"/>
    </row>
    <row r="44" spans="1:12" ht="110" customHeight="1" x14ac:dyDescent="0.45">
      <c r="A44" s="33" t="s">
        <v>69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1">
    <mergeCell ref="A44:L4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H12" sqref="H12"/>
    </sheetView>
  </sheetViews>
  <sheetFormatPr defaultRowHeight="17" x14ac:dyDescent="0.45"/>
  <cols>
    <col min="1" max="1" width="19.1640625" bestFit="1" customWidth="1"/>
    <col min="2" max="2" width="14.25" bestFit="1" customWidth="1"/>
    <col min="3" max="5" width="10.58203125" bestFit="1" customWidth="1"/>
    <col min="6" max="7" width="9.83203125" bestFit="1" customWidth="1"/>
    <col min="8" max="8" width="19.1640625" bestFit="1" customWidth="1"/>
    <col min="9" max="9" width="17.1640625" bestFit="1" customWidth="1"/>
  </cols>
  <sheetData>
    <row r="2" spans="2:7" x14ac:dyDescent="0.45">
      <c r="B2" s="30" t="s">
        <v>5</v>
      </c>
      <c r="C2" t="s">
        <v>83</v>
      </c>
    </row>
    <row r="4" spans="2:7" x14ac:dyDescent="0.45">
      <c r="D4" s="30" t="s">
        <v>4</v>
      </c>
    </row>
    <row r="5" spans="2:7" x14ac:dyDescent="0.45">
      <c r="B5" s="30" t="s">
        <v>80</v>
      </c>
      <c r="C5" s="30" t="s">
        <v>75</v>
      </c>
      <c r="D5" t="s">
        <v>12</v>
      </c>
      <c r="E5" t="s">
        <v>24</v>
      </c>
      <c r="F5" t="s">
        <v>16</v>
      </c>
      <c r="G5" t="s">
        <v>74</v>
      </c>
    </row>
    <row r="6" spans="2:7" x14ac:dyDescent="0.45">
      <c r="B6" t="s">
        <v>81</v>
      </c>
      <c r="D6" s="29"/>
      <c r="E6" s="29"/>
      <c r="F6" s="29"/>
      <c r="G6" s="29"/>
    </row>
    <row r="7" spans="2:7" x14ac:dyDescent="0.45">
      <c r="C7" t="s">
        <v>76</v>
      </c>
      <c r="D7" s="29">
        <v>143750</v>
      </c>
      <c r="E7" s="29">
        <v>83333.333333333328</v>
      </c>
      <c r="F7" s="29">
        <v>142500</v>
      </c>
      <c r="G7" s="29">
        <v>126818.18181818182</v>
      </c>
    </row>
    <row r="8" spans="2:7" x14ac:dyDescent="0.45">
      <c r="C8" t="s">
        <v>78</v>
      </c>
      <c r="D8" s="31">
        <v>2.9499999999999998E-2</v>
      </c>
      <c r="E8" s="31">
        <v>2.4666666666666667E-2</v>
      </c>
      <c r="F8" s="31">
        <v>2.1250000000000002E-2</v>
      </c>
      <c r="G8" s="31">
        <v>2.518181818181818E-2</v>
      </c>
    </row>
    <row r="9" spans="2:7" x14ac:dyDescent="0.45">
      <c r="B9" t="s">
        <v>82</v>
      </c>
      <c r="D9" s="29"/>
      <c r="E9" s="29"/>
      <c r="F9" s="29"/>
      <c r="G9" s="29"/>
    </row>
    <row r="10" spans="2:7" x14ac:dyDescent="0.45">
      <c r="C10" t="s">
        <v>76</v>
      </c>
      <c r="D10" s="29"/>
      <c r="E10" s="29">
        <v>110000</v>
      </c>
      <c r="F10" s="29">
        <v>166666.66666666666</v>
      </c>
      <c r="G10" s="29">
        <v>138333.33333333334</v>
      </c>
    </row>
    <row r="11" spans="2:7" x14ac:dyDescent="0.45">
      <c r="C11" t="s">
        <v>78</v>
      </c>
      <c r="D11" s="31"/>
      <c r="E11" s="31">
        <v>2.8000000000000001E-2</v>
      </c>
      <c r="F11" s="31">
        <v>0.02</v>
      </c>
      <c r="G11" s="31">
        <v>2.4000000000000004E-2</v>
      </c>
    </row>
    <row r="12" spans="2:7" x14ac:dyDescent="0.45">
      <c r="B12" t="s">
        <v>77</v>
      </c>
      <c r="D12" s="29">
        <v>143750</v>
      </c>
      <c r="E12" s="29">
        <v>96666.666666666672</v>
      </c>
      <c r="F12" s="29">
        <v>152857.14285714287</v>
      </c>
      <c r="G12" s="29">
        <v>130882.35294117648</v>
      </c>
    </row>
    <row r="13" spans="2:7" x14ac:dyDescent="0.45">
      <c r="B13" t="s">
        <v>79</v>
      </c>
      <c r="D13" s="31">
        <v>2.9499999999999998E-2</v>
      </c>
      <c r="E13" s="31">
        <v>2.6333333333333334E-2</v>
      </c>
      <c r="F13" s="31">
        <v>2.0714285714285713E-2</v>
      </c>
      <c r="G13" s="31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B4" sqref="B4:I37"/>
    </sheetView>
  </sheetViews>
  <sheetFormatPr defaultRowHeight="17" x14ac:dyDescent="0.45"/>
  <cols>
    <col min="1" max="1" width="1.83203125" customWidth="1"/>
    <col min="3" max="3" width="11.83203125" customWidth="1"/>
    <col min="6" max="6" width="11.33203125" bestFit="1" customWidth="1"/>
    <col min="7" max="7" width="12.33203125" bestFit="1" customWidth="1"/>
    <col min="9" max="9" width="13.5" bestFit="1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5">
      <c r="B5" s="1" t="s">
        <v>52</v>
      </c>
      <c r="C5" s="2">
        <v>43443</v>
      </c>
      <c r="D5" s="1" t="s">
        <v>16</v>
      </c>
      <c r="E5" s="1" t="s">
        <v>21</v>
      </c>
      <c r="F5" s="19">
        <v>250000</v>
      </c>
      <c r="G5" s="18">
        <v>120</v>
      </c>
      <c r="H5" s="4">
        <v>2.5000000000000001E-2</v>
      </c>
      <c r="I5" s="5">
        <v>34114000</v>
      </c>
    </row>
    <row r="6" spans="2:9" x14ac:dyDescent="0.45">
      <c r="B6" s="1" t="s">
        <v>26</v>
      </c>
      <c r="C6" s="2">
        <v>43783</v>
      </c>
      <c r="D6" s="1" t="s">
        <v>16</v>
      </c>
      <c r="E6" s="1" t="s">
        <v>21</v>
      </c>
      <c r="F6" s="3">
        <v>100000</v>
      </c>
      <c r="G6" s="18">
        <v>120</v>
      </c>
      <c r="H6" s="4">
        <v>0.02</v>
      </c>
      <c r="I6" s="5">
        <v>13295000</v>
      </c>
    </row>
    <row r="7" spans="2:9" hidden="1" x14ac:dyDescent="0.45">
      <c r="B7" s="1" t="s">
        <v>40</v>
      </c>
      <c r="C7" s="2">
        <v>44066</v>
      </c>
      <c r="D7" s="1" t="s">
        <v>24</v>
      </c>
      <c r="E7" s="1" t="s">
        <v>21</v>
      </c>
      <c r="F7" s="3">
        <v>210000</v>
      </c>
      <c r="G7" s="18">
        <v>120</v>
      </c>
      <c r="H7" s="4">
        <v>2.8000000000000001E-2</v>
      </c>
      <c r="I7" s="5">
        <v>29111000</v>
      </c>
    </row>
    <row r="8" spans="2:9" hidden="1" x14ac:dyDescent="0.45">
      <c r="B8" s="1" t="s">
        <v>38</v>
      </c>
      <c r="C8" s="2">
        <v>44169</v>
      </c>
      <c r="D8" s="1" t="s">
        <v>24</v>
      </c>
      <c r="E8" s="1" t="s">
        <v>21</v>
      </c>
      <c r="F8" s="3">
        <v>120000</v>
      </c>
      <c r="G8" s="18">
        <v>120</v>
      </c>
      <c r="H8" s="4">
        <v>2.8000000000000001E-2</v>
      </c>
      <c r="I8" s="5">
        <v>16635000</v>
      </c>
    </row>
    <row r="9" spans="2:9" x14ac:dyDescent="0.45">
      <c r="B9" s="1" t="s">
        <v>35</v>
      </c>
      <c r="C9" s="2">
        <v>43814</v>
      </c>
      <c r="D9" s="1" t="s">
        <v>12</v>
      </c>
      <c r="E9" s="1" t="s">
        <v>21</v>
      </c>
      <c r="F9" s="3">
        <v>75000</v>
      </c>
      <c r="G9" s="18">
        <v>120</v>
      </c>
      <c r="H9" s="4">
        <v>2.9000000000000001E-2</v>
      </c>
      <c r="I9" s="5">
        <v>10427000</v>
      </c>
    </row>
    <row r="10" spans="2:9" hidden="1" x14ac:dyDescent="0.45">
      <c r="B10" s="1" t="s">
        <v>19</v>
      </c>
      <c r="C10" s="2">
        <v>43282</v>
      </c>
      <c r="D10" s="1" t="s">
        <v>16</v>
      </c>
      <c r="E10" s="1" t="s">
        <v>21</v>
      </c>
      <c r="F10" s="3">
        <v>50000</v>
      </c>
      <c r="G10" s="18">
        <v>120</v>
      </c>
      <c r="H10" s="4">
        <v>0.02</v>
      </c>
      <c r="I10" s="5">
        <v>6648000</v>
      </c>
    </row>
    <row r="11" spans="2:9" hidden="1" x14ac:dyDescent="0.45">
      <c r="B11" s="1" t="s">
        <v>22</v>
      </c>
      <c r="C11" s="2">
        <v>43330</v>
      </c>
      <c r="D11" s="1" t="s">
        <v>12</v>
      </c>
      <c r="E11" s="1" t="s">
        <v>21</v>
      </c>
      <c r="F11" s="3">
        <v>80000</v>
      </c>
      <c r="G11" s="18">
        <v>120</v>
      </c>
      <c r="H11" s="4">
        <v>2.9000000000000001E-2</v>
      </c>
      <c r="I11" s="5">
        <v>11149000</v>
      </c>
    </row>
    <row r="12" spans="2:9" hidden="1" x14ac:dyDescent="0.45">
      <c r="B12" s="1" t="s">
        <v>42</v>
      </c>
      <c r="C12" s="2">
        <v>43145</v>
      </c>
      <c r="D12" s="1" t="s">
        <v>24</v>
      </c>
      <c r="E12" s="1" t="s">
        <v>21</v>
      </c>
      <c r="F12" s="3">
        <v>70000</v>
      </c>
      <c r="G12" s="18">
        <v>120</v>
      </c>
      <c r="H12" s="4">
        <v>2.3E-2</v>
      </c>
      <c r="I12" s="5">
        <v>9453000</v>
      </c>
    </row>
    <row r="13" spans="2:9" hidden="1" x14ac:dyDescent="0.45">
      <c r="B13" s="1" t="s">
        <v>43</v>
      </c>
      <c r="C13" s="2">
        <v>44065</v>
      </c>
      <c r="D13" s="1" t="s">
        <v>24</v>
      </c>
      <c r="E13" s="1" t="s">
        <v>21</v>
      </c>
      <c r="F13" s="3">
        <v>50000</v>
      </c>
      <c r="G13" s="18">
        <v>120</v>
      </c>
      <c r="H13" s="4">
        <v>3.3000000000000002E-2</v>
      </c>
      <c r="I13" s="5">
        <v>7098000</v>
      </c>
    </row>
    <row r="14" spans="2:9" x14ac:dyDescent="0.45">
      <c r="B14" s="1" t="s">
        <v>47</v>
      </c>
      <c r="C14" s="2">
        <v>44060</v>
      </c>
      <c r="D14" s="1" t="s">
        <v>16</v>
      </c>
      <c r="E14" s="1" t="s">
        <v>13</v>
      </c>
      <c r="F14" s="3">
        <v>120000</v>
      </c>
      <c r="G14" s="18">
        <v>120</v>
      </c>
      <c r="H14" s="4">
        <v>2.1999999999999999E-2</v>
      </c>
      <c r="I14" s="5">
        <v>16120000</v>
      </c>
    </row>
    <row r="15" spans="2:9" x14ac:dyDescent="0.45">
      <c r="B15" s="1" t="s">
        <v>51</v>
      </c>
      <c r="C15" s="2">
        <v>44164</v>
      </c>
      <c r="D15" s="1" t="s">
        <v>12</v>
      </c>
      <c r="E15" s="1" t="s">
        <v>13</v>
      </c>
      <c r="F15" s="3">
        <v>150000</v>
      </c>
      <c r="G15" s="18">
        <v>120</v>
      </c>
      <c r="H15" s="4">
        <v>2.8000000000000001E-2</v>
      </c>
      <c r="I15" s="5">
        <v>20794000</v>
      </c>
    </row>
    <row r="16" spans="2:9" x14ac:dyDescent="0.45">
      <c r="B16" s="1" t="s">
        <v>10</v>
      </c>
      <c r="C16" s="2">
        <v>43894</v>
      </c>
      <c r="D16" s="1" t="s">
        <v>12</v>
      </c>
      <c r="E16" s="1" t="s">
        <v>13</v>
      </c>
      <c r="F16" s="3">
        <v>120000</v>
      </c>
      <c r="G16" s="18">
        <v>120</v>
      </c>
      <c r="H16" s="4">
        <v>0.03</v>
      </c>
      <c r="I16" s="5">
        <v>16811000</v>
      </c>
    </row>
    <row r="17" spans="2:9" x14ac:dyDescent="0.45">
      <c r="B17" s="1" t="s">
        <v>53</v>
      </c>
      <c r="C17" s="2">
        <v>43635</v>
      </c>
      <c r="D17" s="1" t="s">
        <v>12</v>
      </c>
      <c r="E17" s="1" t="s">
        <v>13</v>
      </c>
      <c r="F17" s="3">
        <v>150000</v>
      </c>
      <c r="G17" s="18">
        <v>120</v>
      </c>
      <c r="H17" s="4">
        <v>2.9000000000000001E-2</v>
      </c>
      <c r="I17" s="5">
        <v>20904000</v>
      </c>
    </row>
    <row r="18" spans="2:9" hidden="1" x14ac:dyDescent="0.45">
      <c r="B18" s="1" t="s">
        <v>23</v>
      </c>
      <c r="C18" s="2">
        <v>43734</v>
      </c>
      <c r="D18" s="1" t="s">
        <v>24</v>
      </c>
      <c r="E18" s="1" t="s">
        <v>13</v>
      </c>
      <c r="F18" s="3">
        <v>100000</v>
      </c>
      <c r="G18" s="18">
        <v>120</v>
      </c>
      <c r="H18" s="4">
        <v>2.8000000000000001E-2</v>
      </c>
      <c r="I18" s="5">
        <v>13863000</v>
      </c>
    </row>
    <row r="19" spans="2:9" hidden="1" x14ac:dyDescent="0.45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8">
        <v>120</v>
      </c>
      <c r="H19" s="4">
        <v>2.8000000000000001E-2</v>
      </c>
      <c r="I19" s="5">
        <v>13863000</v>
      </c>
    </row>
    <row r="20" spans="2:9" hidden="1" x14ac:dyDescent="0.45">
      <c r="B20" s="1" t="s">
        <v>25</v>
      </c>
      <c r="C20" s="2">
        <v>43456</v>
      </c>
      <c r="D20" s="1" t="s">
        <v>16</v>
      </c>
      <c r="E20" s="1" t="s">
        <v>13</v>
      </c>
      <c r="F20" s="3">
        <v>90000</v>
      </c>
      <c r="G20" s="18">
        <v>120</v>
      </c>
      <c r="H20" s="4">
        <v>0.02</v>
      </c>
      <c r="I20" s="5">
        <v>11965000</v>
      </c>
    </row>
    <row r="21" spans="2:9" x14ac:dyDescent="0.45">
      <c r="B21" s="1" t="s">
        <v>41</v>
      </c>
      <c r="C21" s="2">
        <v>43808</v>
      </c>
      <c r="D21" s="1" t="s">
        <v>16</v>
      </c>
      <c r="E21" s="1" t="s">
        <v>13</v>
      </c>
      <c r="F21" s="3">
        <v>70000</v>
      </c>
      <c r="G21" s="18">
        <v>120</v>
      </c>
      <c r="H21" s="4">
        <v>0.02</v>
      </c>
      <c r="I21" s="5">
        <v>9291000</v>
      </c>
    </row>
    <row r="22" spans="2:9" hidden="1" x14ac:dyDescent="0.45">
      <c r="B22" s="1" t="s">
        <v>50</v>
      </c>
      <c r="C22" s="2">
        <v>44042</v>
      </c>
      <c r="D22" s="1" t="s">
        <v>24</v>
      </c>
      <c r="E22" s="1" t="s">
        <v>13</v>
      </c>
      <c r="F22" s="3">
        <v>80000</v>
      </c>
      <c r="G22" s="18">
        <v>120</v>
      </c>
      <c r="H22" s="4">
        <v>2.1000000000000001E-2</v>
      </c>
      <c r="I22" s="5">
        <v>10691000</v>
      </c>
    </row>
    <row r="23" spans="2:9" hidden="1" x14ac:dyDescent="0.45">
      <c r="B23" s="1" t="s">
        <v>30</v>
      </c>
      <c r="C23" s="2">
        <v>43834</v>
      </c>
      <c r="D23" s="1" t="s">
        <v>24</v>
      </c>
      <c r="E23" s="1" t="s">
        <v>13</v>
      </c>
      <c r="F23" s="3">
        <v>10000</v>
      </c>
      <c r="G23" s="18">
        <v>120</v>
      </c>
      <c r="H23" s="4">
        <v>2.1000000000000001E-2</v>
      </c>
      <c r="I23" s="5">
        <v>1335000</v>
      </c>
    </row>
    <row r="24" spans="2:9" x14ac:dyDescent="0.45">
      <c r="B24" s="1" t="s">
        <v>46</v>
      </c>
      <c r="C24" s="2">
        <v>43751</v>
      </c>
      <c r="D24" s="1" t="s">
        <v>12</v>
      </c>
      <c r="E24" s="1" t="s">
        <v>17</v>
      </c>
      <c r="F24" s="20">
        <v>270000</v>
      </c>
      <c r="G24" s="18">
        <v>120</v>
      </c>
      <c r="H24" s="4">
        <v>0.03</v>
      </c>
      <c r="I24" s="5">
        <v>37825000</v>
      </c>
    </row>
    <row r="25" spans="2:9" x14ac:dyDescent="0.45">
      <c r="B25" s="1" t="s">
        <v>29</v>
      </c>
      <c r="C25" s="2">
        <v>43798</v>
      </c>
      <c r="D25" s="1" t="s">
        <v>16</v>
      </c>
      <c r="E25" s="1" t="s">
        <v>17</v>
      </c>
      <c r="F25" s="19">
        <v>250000</v>
      </c>
      <c r="G25" s="18">
        <v>120</v>
      </c>
      <c r="H25" s="4">
        <v>0.02</v>
      </c>
      <c r="I25" s="5">
        <v>33236000</v>
      </c>
    </row>
    <row r="26" spans="2:9" hidden="1" x14ac:dyDescent="0.45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8">
        <v>120</v>
      </c>
      <c r="H26" s="4">
        <v>0.02</v>
      </c>
      <c r="I26" s="5">
        <v>19908000</v>
      </c>
    </row>
    <row r="27" spans="2:9" hidden="1" x14ac:dyDescent="0.45">
      <c r="B27" s="1" t="s">
        <v>45</v>
      </c>
      <c r="C27" s="2">
        <v>43365</v>
      </c>
      <c r="D27" s="1" t="s">
        <v>16</v>
      </c>
      <c r="E27" s="1" t="s">
        <v>17</v>
      </c>
      <c r="F27" s="3">
        <v>150000</v>
      </c>
      <c r="G27" s="18">
        <v>120</v>
      </c>
      <c r="H27" s="4">
        <v>0.02</v>
      </c>
      <c r="I27" s="5">
        <v>19908000</v>
      </c>
    </row>
    <row r="28" spans="2:9" x14ac:dyDescent="0.45">
      <c r="B28" s="1" t="s">
        <v>36</v>
      </c>
      <c r="C28" s="2">
        <v>43572</v>
      </c>
      <c r="D28" s="1" t="s">
        <v>16</v>
      </c>
      <c r="E28" s="1" t="s">
        <v>17</v>
      </c>
      <c r="F28" s="3">
        <v>120000</v>
      </c>
      <c r="G28" s="18">
        <v>120</v>
      </c>
      <c r="H28" s="4">
        <v>0.02</v>
      </c>
      <c r="I28" s="5">
        <v>15927000</v>
      </c>
    </row>
    <row r="29" spans="2:9" x14ac:dyDescent="0.45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8">
        <v>120</v>
      </c>
      <c r="H29" s="4">
        <v>0.03</v>
      </c>
      <c r="I29" s="5">
        <v>20962000</v>
      </c>
    </row>
    <row r="30" spans="2:9" hidden="1" x14ac:dyDescent="0.45">
      <c r="B30" s="1" t="s">
        <v>49</v>
      </c>
      <c r="C30" s="2">
        <v>43209</v>
      </c>
      <c r="D30" s="1" t="s">
        <v>24</v>
      </c>
      <c r="E30" s="1" t="s">
        <v>17</v>
      </c>
      <c r="F30" s="3">
        <v>120000</v>
      </c>
      <c r="G30" s="18">
        <v>120</v>
      </c>
      <c r="H30" s="4">
        <v>2.3E-2</v>
      </c>
      <c r="I30" s="5">
        <v>16174000</v>
      </c>
    </row>
    <row r="31" spans="2:9" hidden="1" x14ac:dyDescent="0.45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8">
        <v>120</v>
      </c>
      <c r="H31" s="4">
        <v>2.3E-2</v>
      </c>
      <c r="I31" s="5">
        <v>1348000</v>
      </c>
    </row>
    <row r="32" spans="2:9" x14ac:dyDescent="0.45">
      <c r="B32" s="1" t="s">
        <v>39</v>
      </c>
      <c r="C32" s="2">
        <v>43887</v>
      </c>
      <c r="D32" s="1" t="s">
        <v>12</v>
      </c>
      <c r="E32" s="1" t="s">
        <v>28</v>
      </c>
      <c r="F32" s="19">
        <v>250000</v>
      </c>
      <c r="G32" s="18">
        <v>120</v>
      </c>
      <c r="H32" s="4">
        <v>2.8000000000000001E-2</v>
      </c>
      <c r="I32" s="5">
        <v>34656000</v>
      </c>
    </row>
    <row r="33" spans="2:9" hidden="1" x14ac:dyDescent="0.45">
      <c r="B33" s="1" t="s">
        <v>48</v>
      </c>
      <c r="C33" s="2">
        <v>43350</v>
      </c>
      <c r="D33" s="1" t="s">
        <v>12</v>
      </c>
      <c r="E33" s="1" t="s">
        <v>28</v>
      </c>
      <c r="F33" s="3">
        <v>150000</v>
      </c>
      <c r="G33" s="18">
        <v>120</v>
      </c>
      <c r="H33" s="4">
        <v>3.5999999999999997E-2</v>
      </c>
      <c r="I33" s="5">
        <v>21693000</v>
      </c>
    </row>
    <row r="34" spans="2:9" x14ac:dyDescent="0.45">
      <c r="B34" s="1" t="s">
        <v>31</v>
      </c>
      <c r="C34" s="2">
        <v>43800</v>
      </c>
      <c r="D34" s="1" t="s">
        <v>16</v>
      </c>
      <c r="E34" s="1" t="s">
        <v>28</v>
      </c>
      <c r="F34" s="3">
        <v>120000</v>
      </c>
      <c r="G34" s="18">
        <v>120</v>
      </c>
      <c r="H34" s="4">
        <v>0.02</v>
      </c>
      <c r="I34" s="5">
        <v>15927000</v>
      </c>
    </row>
    <row r="35" spans="2:9" x14ac:dyDescent="0.45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8">
        <v>120</v>
      </c>
      <c r="H35" s="4">
        <v>0.02</v>
      </c>
      <c r="I35" s="5">
        <v>15927000</v>
      </c>
    </row>
    <row r="36" spans="2:9" x14ac:dyDescent="0.45">
      <c r="B36" s="1" t="s">
        <v>33</v>
      </c>
      <c r="C36" s="2">
        <v>43963</v>
      </c>
      <c r="D36" s="1" t="s">
        <v>12</v>
      </c>
      <c r="E36" s="1" t="s">
        <v>28</v>
      </c>
      <c r="F36" s="3">
        <v>50000</v>
      </c>
      <c r="G36" s="18">
        <v>120</v>
      </c>
      <c r="H36" s="4">
        <v>0.03</v>
      </c>
      <c r="I36" s="5">
        <v>6988000</v>
      </c>
    </row>
    <row r="37" spans="2:9" hidden="1" x14ac:dyDescent="0.45">
      <c r="B37" s="1" t="s">
        <v>54</v>
      </c>
      <c r="C37" s="2">
        <v>44124</v>
      </c>
      <c r="D37" s="1" t="s">
        <v>24</v>
      </c>
      <c r="E37" s="1" t="s">
        <v>28</v>
      </c>
      <c r="F37" s="3">
        <v>50000</v>
      </c>
      <c r="G37" s="18">
        <v>120</v>
      </c>
      <c r="H37" s="4">
        <v>2.8000000000000001E-2</v>
      </c>
      <c r="I37" s="5">
        <v>6932000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  <sortState xmlns:xlrd2="http://schemas.microsoft.com/office/spreadsheetml/2017/richdata2" ref="B5:I37">
      <sortCondition ref="E5:E37" customList="여의도,명동,강남,합정"/>
      <sortCondition sortBy="cellColor" ref="F5:F37" dxfId="3"/>
      <sortCondition sortBy="cellColor" ref="F5:F37" dxfId="2"/>
      <sortCondition sortBy="icon" ref="F5:F37" iconSet="3Symbols2" iconId="2"/>
    </sortState>
  </autoFilter>
  <sortState xmlns:xlrd2="http://schemas.microsoft.com/office/spreadsheetml/2017/richdata2" ref="B6:I26">
    <sortCondition ref="E5:E26" customList="여의도,명동,강남,합정"/>
    <sortCondition sortBy="cellColor" ref="F5:F26" dxfId="7"/>
    <sortCondition sortBy="cellColor" ref="F5:F26" dxfId="6"/>
    <sortCondition sortBy="icon" ref="F5:F26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K22" sqref="K22"/>
    </sheetView>
  </sheetViews>
  <sheetFormatPr defaultRowHeight="17" x14ac:dyDescent="0.45"/>
  <cols>
    <col min="2" max="2" width="19.33203125" customWidth="1"/>
  </cols>
  <sheetData>
    <row r="2" spans="2:4" x14ac:dyDescent="0.45">
      <c r="B2" t="s">
        <v>60</v>
      </c>
    </row>
    <row r="3" spans="2:4" x14ac:dyDescent="0.45">
      <c r="D3" t="s">
        <v>61</v>
      </c>
    </row>
    <row r="4" spans="2:4" x14ac:dyDescent="0.45">
      <c r="B4" s="6" t="s">
        <v>62</v>
      </c>
      <c r="C4" s="6" t="s">
        <v>63</v>
      </c>
      <c r="D4" s="6" t="s">
        <v>64</v>
      </c>
    </row>
    <row r="5" spans="2:4" x14ac:dyDescent="0.45">
      <c r="B5" s="1" t="s">
        <v>16</v>
      </c>
      <c r="C5" s="3">
        <v>21000</v>
      </c>
      <c r="D5" s="3">
        <v>29000</v>
      </c>
    </row>
    <row r="6" spans="2:4" x14ac:dyDescent="0.45">
      <c r="B6" s="1" t="s">
        <v>24</v>
      </c>
      <c r="C6" s="3">
        <v>13000</v>
      </c>
      <c r="D6" s="3">
        <v>26000</v>
      </c>
    </row>
    <row r="7" spans="2:4" x14ac:dyDescent="0.45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5" sqref="J5"/>
    </sheetView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5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32">
        <v>2.8000000000000001E-2</v>
      </c>
      <c r="I5" s="21">
        <v>250000</v>
      </c>
    </row>
    <row r="6" spans="2:9" x14ac:dyDescent="0.45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32">
        <v>3.5999999999999997E-2</v>
      </c>
      <c r="I6" s="21">
        <v>150000</v>
      </c>
    </row>
    <row r="7" spans="2:9" x14ac:dyDescent="0.45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32">
        <v>0.02</v>
      </c>
      <c r="I7" s="21">
        <v>120000</v>
      </c>
    </row>
    <row r="8" spans="2:9" x14ac:dyDescent="0.45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32">
        <v>2.8000000000000001E-2</v>
      </c>
      <c r="I8" s="21">
        <v>50000</v>
      </c>
    </row>
    <row r="9" spans="2:9" x14ac:dyDescent="0.45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32">
        <v>2.5000000000000001E-2</v>
      </c>
      <c r="I9" s="21">
        <v>250000</v>
      </c>
    </row>
    <row r="10" spans="2:9" x14ac:dyDescent="0.45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32">
        <v>0.02</v>
      </c>
      <c r="I10" s="21">
        <v>250000</v>
      </c>
    </row>
    <row r="11" spans="2:9" x14ac:dyDescent="0.45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32">
        <v>2.8000000000000001E-2</v>
      </c>
      <c r="I11" s="21">
        <v>210000</v>
      </c>
    </row>
    <row r="12" spans="2:9" x14ac:dyDescent="0.45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32">
        <v>2.8000000000000001E-2</v>
      </c>
      <c r="I12" s="21">
        <v>120000</v>
      </c>
    </row>
    <row r="13" spans="2:9" x14ac:dyDescent="0.45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32">
        <v>0.02</v>
      </c>
      <c r="I13" s="21">
        <v>100000</v>
      </c>
    </row>
    <row r="14" spans="2:9" x14ac:dyDescent="0.45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32">
        <v>2.9000000000000001E-2</v>
      </c>
      <c r="I14" s="21">
        <v>80000</v>
      </c>
    </row>
    <row r="15" spans="2:9" x14ac:dyDescent="0.45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32">
        <v>2.3E-2</v>
      </c>
      <c r="I15" s="21">
        <v>70000</v>
      </c>
    </row>
    <row r="16" spans="2:9" x14ac:dyDescent="0.45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32" t="s">
        <v>66</v>
      </c>
      <c r="I16" s="21">
        <v>50000</v>
      </c>
    </row>
    <row r="17" spans="2:9" x14ac:dyDescent="0.45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32">
        <v>3.3000000000000002E-2</v>
      </c>
      <c r="I17" s="21">
        <v>50000</v>
      </c>
    </row>
    <row r="18" spans="2:9" x14ac:dyDescent="0.45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32">
        <v>2.9000000000000001E-2</v>
      </c>
      <c r="I18" s="21">
        <v>150000</v>
      </c>
    </row>
    <row r="19" spans="2:9" x14ac:dyDescent="0.45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32">
        <v>2.8000000000000001E-2</v>
      </c>
      <c r="I19" s="21">
        <v>150000</v>
      </c>
    </row>
    <row r="20" spans="2:9" x14ac:dyDescent="0.45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32">
        <v>2.1999999999999999E-2</v>
      </c>
      <c r="I20" s="21">
        <v>120000</v>
      </c>
    </row>
    <row r="21" spans="2:9" x14ac:dyDescent="0.45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32">
        <v>0.03</v>
      </c>
      <c r="I21" s="21">
        <v>120000</v>
      </c>
    </row>
    <row r="22" spans="2:9" x14ac:dyDescent="0.45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32">
        <v>2.8000000000000001E-2</v>
      </c>
      <c r="I22" s="21">
        <v>100000</v>
      </c>
    </row>
    <row r="23" spans="2:9" x14ac:dyDescent="0.45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32">
        <v>0.02</v>
      </c>
      <c r="I23" s="21">
        <v>90000</v>
      </c>
    </row>
    <row r="24" spans="2:9" x14ac:dyDescent="0.45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32">
        <v>2.1000000000000001E-2</v>
      </c>
      <c r="I24" s="21">
        <v>80000</v>
      </c>
    </row>
    <row r="25" spans="2:9" x14ac:dyDescent="0.45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32">
        <v>0.02</v>
      </c>
      <c r="I25" s="21">
        <v>70000</v>
      </c>
    </row>
    <row r="26" spans="2:9" x14ac:dyDescent="0.45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32">
        <v>2.1000000000000001E-2</v>
      </c>
      <c r="I26" s="21">
        <v>10000</v>
      </c>
    </row>
    <row r="27" spans="2:9" x14ac:dyDescent="0.45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32">
        <v>0.03</v>
      </c>
      <c r="I27" s="21">
        <v>270000</v>
      </c>
    </row>
    <row r="28" spans="2:9" x14ac:dyDescent="0.45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32" t="s">
        <v>66</v>
      </c>
      <c r="I28" s="21">
        <v>150000</v>
      </c>
    </row>
    <row r="29" spans="2:9" x14ac:dyDescent="0.45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32">
        <v>0.02</v>
      </c>
      <c r="I29" s="21">
        <v>150000</v>
      </c>
    </row>
    <row r="30" spans="2:9" x14ac:dyDescent="0.45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32">
        <v>2.3E-2</v>
      </c>
      <c r="I30" s="21">
        <v>120000</v>
      </c>
    </row>
  </sheetData>
  <phoneticPr fontId="1" type="noConversion"/>
  <conditionalFormatting sqref="I5:I30">
    <cfRule type="iconSet" priority="1">
      <iconSet iconSet="4TrafficLights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9" r:id="rId3" name="Button 3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4" name="Button 4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zoomScale="85" zoomScaleNormal="85" workbookViewId="0">
      <selection activeCell="F6" sqref="F6"/>
    </sheetView>
  </sheetViews>
  <sheetFormatPr defaultRowHeight="17" x14ac:dyDescent="0.45"/>
  <cols>
    <col min="1" max="1" width="4.08203125" customWidth="1"/>
    <col min="5" max="5" width="5.25" bestFit="1" customWidth="1"/>
    <col min="6" max="6" width="11.08203125" bestFit="1" customWidth="1"/>
    <col min="9" max="9" width="11.33203125" customWidth="1"/>
  </cols>
  <sheetData>
    <row r="2" spans="2:9" x14ac:dyDescent="0.45">
      <c r="B2" t="s">
        <v>0</v>
      </c>
    </row>
    <row r="3" spans="2:9" x14ac:dyDescent="0.45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5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5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5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5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5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5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5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5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5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5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5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5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5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5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5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5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5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5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5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5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5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5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5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5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5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5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146050</xdr:colOff>
                <xdr:row>0</xdr:row>
                <xdr:rowOff>76200</xdr:rowOff>
              </from>
              <to>
                <xdr:col>8</xdr:col>
                <xdr:colOff>762000</xdr:colOff>
                <xdr:row>1</xdr:row>
                <xdr:rowOff>146050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Chanyeong Kang</cp:lastModifiedBy>
  <cp:lastPrinted>2025-09-24T06:32:34Z</cp:lastPrinted>
  <dcterms:created xsi:type="dcterms:W3CDTF">2023-08-09T00:13:15Z</dcterms:created>
  <dcterms:modified xsi:type="dcterms:W3CDTF">2025-10-20T07:57:07Z</dcterms:modified>
</cp:coreProperties>
</file>