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1회\"/>
    </mc:Choice>
  </mc:AlternateContent>
  <xr:revisionPtr revIDLastSave="0" documentId="13_ncr:1_{B8451AE8-9D7D-4AC4-9268-AA2FB6B4AED1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3" l="1" a="1"/>
  <c r="L3" i="3" s="1"/>
  <c r="L4" i="3" a="1"/>
  <c r="L4" i="3"/>
  <c r="L5" i="3" a="1"/>
  <c r="L5" i="3"/>
  <c r="L6" i="3" a="1"/>
  <c r="L6" i="3"/>
  <c r="L7" i="3" a="1"/>
  <c r="L7" i="3" s="1"/>
  <c r="L8" i="3" a="1"/>
  <c r="L8" i="3"/>
  <c r="L9" i="3" a="1"/>
  <c r="L9" i="3" s="1"/>
  <c r="L10" i="3" a="1"/>
  <c r="L10" i="3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17" i="3" a="1"/>
  <c r="L17" i="3" s="1"/>
  <c r="L18" i="3" a="1"/>
  <c r="L18" i="3"/>
  <c r="L19" i="3" a="1"/>
  <c r="L19" i="3" s="1"/>
  <c r="L20" i="3" a="1"/>
  <c r="L20" i="3" s="1"/>
  <c r="L21" i="3" a="1"/>
  <c r="L21" i="3" s="1"/>
  <c r="L22" i="3" a="1"/>
  <c r="L22" i="3" s="1"/>
  <c r="L23" i="3" a="1"/>
  <c r="L23" i="3" s="1"/>
  <c r="L24" i="3" a="1"/>
  <c r="L24" i="3"/>
  <c r="L25" i="3" a="1"/>
  <c r="L25" i="3" s="1"/>
  <c r="L26" i="3" a="1"/>
  <c r="L26" i="3" s="1"/>
  <c r="L27" i="3" a="1"/>
  <c r="L27" i="3" s="1"/>
  <c r="L28" i="3" a="1"/>
  <c r="L28" i="3"/>
  <c r="L29" i="3" a="1"/>
  <c r="L29" i="3"/>
  <c r="L30" i="3" a="1"/>
  <c r="L30" i="3" s="1"/>
  <c r="L31" i="3" a="1"/>
  <c r="L31" i="3" s="1"/>
  <c r="L32" i="3" a="1"/>
  <c r="L32" i="3"/>
  <c r="L33" i="3" a="1"/>
  <c r="L33" i="3"/>
  <c r="L34" i="3" a="1"/>
  <c r="L34" i="3" s="1"/>
  <c r="L35" i="3" a="1"/>
  <c r="L35" i="3" s="1"/>
  <c r="F41" i="3" a="1"/>
  <c r="F41" i="3"/>
  <c r="F42" i="3" a="1"/>
  <c r="F42" i="3"/>
  <c r="F40" i="3" a="1"/>
  <c r="F40" i="3" s="1"/>
  <c r="K35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12" i="3"/>
  <c r="K13" i="3"/>
  <c r="K14" i="3"/>
  <c r="K15" i="3"/>
  <c r="K16" i="3"/>
  <c r="K17" i="3"/>
  <c r="K18" i="3"/>
  <c r="K11" i="3"/>
  <c r="K4" i="3"/>
  <c r="K5" i="3"/>
  <c r="K6" i="3"/>
  <c r="K7" i="3"/>
  <c r="K8" i="3"/>
  <c r="K9" i="3"/>
  <c r="K10" i="3"/>
  <c r="K3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A2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<sst xmlns="http://schemas.openxmlformats.org/spreadsheetml/2006/main" count="936" uniqueCount="68">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</sst>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J4" sqref="J4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H6">
    <cfRule type="expression" dxfId="2" priority="3">
      <formula>"AND(MOD(MONTH($C3),2),DATE(2019,1,1)&gt;=$C3)"</formula>
    </cfRule>
  </conditionalFormatting>
  <conditionalFormatting sqref="F6">
    <cfRule type="expression" dxfId="1" priority="2">
      <formula>"AND(MOD(MONTH($C3),2),DATE(2019,1,1)&lt;=$C3)"</formula>
    </cfRule>
  </conditionalFormatting>
  <conditionalFormatting sqref="A3:I25">
    <cfRule type="expression" dxfId="0" priority="1">
      <formula>AND(MOD(MONTH($C3),2)=1,DATE(2019,1,1)&lt;=$C3)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E4" sqref="E4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workbookViewId="0">
      <selection activeCell="L3" sqref="L3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9" max="9" width="10.2968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ROUNDUP(FV($I3/12,G3,-F3,,IF($H3="월초",1,0)),-3)</f>
        <v>15927000</v>
      </c>
      <c r="K3" s="2" t="str">
        <f ca="1">TEXT(QUOTIENT(_xlfn.DAYS(TODAY(),C3),30),"00개월")</f>
        <v>68개월</v>
      </c>
      <c r="L3" s="1" t="e" cm="1">
        <f t="array" aca="1" ref="L3" ca="1">fn비고(E3,F3)</f>
        <v>#NAME?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>INDEX($B$40:$E$42,MATCH(D3,$A$40:$A$42,0),MATCH(YEAR(C3),$B$38:$E$38,1))</f>
        <v>0.02</v>
      </c>
      <c r="J4" s="7">
        <f t="shared" ref="J4:J35" si="0">ROUNDUP(FV($I4/12,G4,-F4,,IF($H4="월초",1,0)),-3)</f>
        <v>33236000</v>
      </c>
      <c r="K4" s="2" t="str">
        <f t="shared" ref="K4:K10" ca="1" si="1">TEXT(QUOTIENT(_xlfn.DAYS(TODAY(),C4),30),"00개월")</f>
        <v>104개월</v>
      </c>
      <c r="L4" s="1" t="e" cm="1">
        <f t="array" aca="1" ref="L4" ca="1">fn비고(E4,F4)</f>
        <v>#NAME?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ref="I5:I35" si="2">INDEX($B$40:$E$42,MATCH($D5,$A$40:$A$42,0),MATCH(YEAR(C5),$B$38:$E$38,1))</f>
        <v>0.02</v>
      </c>
      <c r="J5" s="7">
        <f t="shared" si="0"/>
        <v>15927000</v>
      </c>
      <c r="K5" s="2" t="str">
        <f t="shared" ca="1" si="1"/>
        <v>76개월</v>
      </c>
      <c r="L5" s="1" t="e" cm="1">
        <f t="array" aca="1" ref="L5" ca="1">fn비고(E5,F5)</f>
        <v>#NAME?</v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2"/>
        <v>2.3E-2</v>
      </c>
      <c r="J6" s="7">
        <f t="shared" si="0"/>
        <v>13504000</v>
      </c>
      <c r="K6" s="2" t="str">
        <f t="shared" ca="1" si="1"/>
        <v>70개월</v>
      </c>
      <c r="L6" s="1" t="e" cm="1">
        <f t="array" aca="1" ref="L6" ca="1">fn비고(E6,F6)</f>
        <v>#NAME?</v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2"/>
        <v>0.02</v>
      </c>
      <c r="J7" s="7">
        <f t="shared" si="0"/>
        <v>11965000</v>
      </c>
      <c r="K7" s="2" t="str">
        <f t="shared" ca="1" si="1"/>
        <v>80개월</v>
      </c>
      <c r="L7" s="1" t="e" cm="1">
        <f t="array" aca="1" ref="L7" ca="1">fn비고(E7,F7)</f>
        <v>#NAME?</v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2"/>
        <v>2.8000000000000001E-2</v>
      </c>
      <c r="J8" s="7">
        <f t="shared" si="0"/>
        <v>16635000</v>
      </c>
      <c r="K8" s="2" t="str">
        <f t="shared" ca="1" si="1"/>
        <v>65개월</v>
      </c>
      <c r="L8" s="1" t="e" cm="1">
        <f t="array" aca="1" ref="L8" ca="1">fn비고(E8,F8)</f>
        <v>#NAME?</v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2"/>
        <v>2.3E-2</v>
      </c>
      <c r="J9" s="7">
        <f t="shared" si="0"/>
        <v>16174000</v>
      </c>
      <c r="K9" s="2" t="str">
        <f t="shared" ca="1" si="1"/>
        <v>88개월</v>
      </c>
      <c r="L9" s="1" t="e" cm="1">
        <f t="array" aca="1" ref="L9" ca="1">fn비고(E9,F9)</f>
        <v>#NAME?</v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2"/>
        <v>2.3E-2</v>
      </c>
      <c r="J10" s="7">
        <f t="shared" si="0"/>
        <v>1348000</v>
      </c>
      <c r="K10" s="2" t="str">
        <f t="shared" ca="1" si="1"/>
        <v>68개월</v>
      </c>
      <c r="L10" s="1" t="e" cm="1">
        <f t="array" aca="1" ref="L10" ca="1">fn비고(E10,F10)</f>
        <v>#NAME?</v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2"/>
        <v>2.1999999999999999E-2</v>
      </c>
      <c r="J11" s="7">
        <f t="shared" si="0"/>
        <v>6717000</v>
      </c>
      <c r="K11" s="2" t="str">
        <f ca="1">TEXT(QUOTIENT(_xlfn.DAYS(TODAY(),C11),30),"00개월")</f>
        <v>110개월</v>
      </c>
      <c r="L11" s="1" t="e" cm="1">
        <f t="array" aca="1" ref="L11" ca="1">fn비고(E11,F11)</f>
        <v>#NAME?</v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2"/>
        <v>2.9000000000000001E-2</v>
      </c>
      <c r="J12" s="7">
        <f t="shared" si="0"/>
        <v>20853000</v>
      </c>
      <c r="K12" s="2" t="str">
        <f ca="1">TEXT(QUOTIENT(_xlfn.DAYS(TODAY(),C12),30),"00개월")</f>
        <v>76개월</v>
      </c>
      <c r="L12" s="1" t="e" cm="1">
        <f t="array" aca="1" ref="L12" ca="1">fn비고(E12,F12)</f>
        <v>#NAME?</v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2"/>
        <v>2.9000000000000001E-2</v>
      </c>
      <c r="J13" s="7">
        <f t="shared" si="0"/>
        <v>10427000</v>
      </c>
      <c r="K13" s="2" t="str">
        <f t="shared" ref="K13:K18" ca="1" si="3">TEXT(QUOTIENT(_xlfn.DAYS(TODAY(),C13),30),"00개월")</f>
        <v>68개월</v>
      </c>
      <c r="L13" s="1" t="e" cm="1">
        <f t="array" aca="1" ref="L13" ca="1">fn비고(E13,F13)</f>
        <v>#NAME?</v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2"/>
        <v>2.8000000000000001E-2</v>
      </c>
      <c r="J14" s="7">
        <f t="shared" si="0"/>
        <v>20794000</v>
      </c>
      <c r="K14" s="2" t="str">
        <f t="shared" ca="1" si="3"/>
        <v>56개월</v>
      </c>
      <c r="L14" s="1" t="e" cm="1">
        <f t="array" aca="1" ref="L14" ca="1">fn비고(E14,F14)</f>
        <v>#NAME?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2"/>
        <v>2.8000000000000001E-2</v>
      </c>
      <c r="J15" s="7">
        <f t="shared" si="0"/>
        <v>16635000</v>
      </c>
      <c r="K15" s="2" t="str">
        <f t="shared" ca="1" si="3"/>
        <v>105개월</v>
      </c>
      <c r="L15" s="1" t="e" cm="1">
        <f t="array" aca="1" ref="L15" ca="1">fn비고(E15,F15)</f>
        <v>#NAME?</v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2"/>
        <v>2.1000000000000001E-2</v>
      </c>
      <c r="J16" s="7">
        <f t="shared" si="0"/>
        <v>13364000</v>
      </c>
      <c r="K16" s="2" t="str">
        <f t="shared" ca="1" si="3"/>
        <v>55개월</v>
      </c>
      <c r="L16" s="1" t="e" cm="1">
        <f t="array" aca="1" ref="L16" ca="1">fn비고(E16,F16)</f>
        <v>#NAME?</v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2"/>
        <v>0.03</v>
      </c>
      <c r="J17" s="7">
        <f t="shared" si="0"/>
        <v>11208000</v>
      </c>
      <c r="K17" s="2" t="str">
        <f t="shared" ca="1" si="3"/>
        <v>96개월</v>
      </c>
      <c r="L17" s="1" t="e" cm="1">
        <f t="array" aca="1" ref="L17" ca="1">fn비고(E17,F17)</f>
        <v>#NAME?</v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2"/>
        <v>2.1000000000000001E-2</v>
      </c>
      <c r="J18" s="7">
        <f t="shared" si="0"/>
        <v>10691000</v>
      </c>
      <c r="K18" s="2" t="str">
        <f t="shared" ca="1" si="3"/>
        <v>60개월</v>
      </c>
      <c r="L18" s="1" t="e" cm="1">
        <f t="array" aca="1" ref="L18" ca="1">fn비고(E18,F18)</f>
        <v>#NAME?</v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2"/>
        <v>2.1000000000000001E-2</v>
      </c>
      <c r="J19" s="7">
        <f t="shared" si="0"/>
        <v>6682000</v>
      </c>
      <c r="K19" s="2" t="str">
        <f ca="1">TEXT(QUOTIENT(_xlfn.DAYS(TODAY(),C19),30),"00개월")</f>
        <v>57개월</v>
      </c>
      <c r="L19" s="1" t="e" cm="1">
        <f t="array" aca="1" ref="L19" ca="1">fn비고(E19,F19)</f>
        <v>#NAME?</v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2"/>
        <v>2.8000000000000001E-2</v>
      </c>
      <c r="J20" s="7">
        <f t="shared" si="0"/>
        <v>6915000</v>
      </c>
      <c r="K20" s="2" t="str">
        <f t="shared" ref="K20:K26" ca="1" si="4">TEXT(QUOTIENT(_xlfn.DAYS(TODAY(),C20),30),"00개월")</f>
        <v>63개월</v>
      </c>
      <c r="L20" s="1" t="e" cm="1">
        <f t="array" aca="1" ref="L20" ca="1">fn비고(E20,F20)</f>
        <v>#NAME?</v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2"/>
        <v>0.02</v>
      </c>
      <c r="J21" s="7">
        <f t="shared" si="0"/>
        <v>19908000</v>
      </c>
      <c r="K21" s="2" t="str">
        <f t="shared" ca="1" si="4"/>
        <v>83개월</v>
      </c>
      <c r="L21" s="1" t="e" cm="1">
        <f t="array" aca="1" ref="L21" ca="1">fn비고(E21,F21)</f>
        <v>#NAME?</v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2"/>
        <v>2.9000000000000001E-2</v>
      </c>
      <c r="J22" s="7">
        <f t="shared" si="0"/>
        <v>37626000</v>
      </c>
      <c r="K22" s="2" t="str">
        <f t="shared" ca="1" si="4"/>
        <v>70개월</v>
      </c>
      <c r="L22" s="1" t="e" cm="1">
        <f t="array" aca="1" ref="L22" ca="1">fn비고(E22,F22)</f>
        <v>#NAME?</v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2"/>
        <v>1.4999999999999999E-2</v>
      </c>
      <c r="J23" s="7">
        <f t="shared" si="0"/>
        <v>15546000</v>
      </c>
      <c r="K23" s="2" t="str">
        <f t="shared" ca="1" si="4"/>
        <v>60개월</v>
      </c>
      <c r="L23" s="1" t="e" cm="1">
        <f t="array" aca="1" ref="L23" ca="1">fn비고(E23,F23)</f>
        <v>#NAME?</v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2"/>
        <v>2.9000000000000001E-2</v>
      </c>
      <c r="J24" s="7">
        <f t="shared" si="0"/>
        <v>20904000</v>
      </c>
      <c r="K24" s="2" t="str">
        <f t="shared" ca="1" si="4"/>
        <v>83개월</v>
      </c>
      <c r="L24" s="1" t="e" cm="1">
        <f t="array" aca="1" ref="L24" ca="1">fn비고(E24,F24)</f>
        <v>#NAME?</v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2"/>
        <v>0.02</v>
      </c>
      <c r="J25" s="7">
        <f t="shared" si="0"/>
        <v>13295000</v>
      </c>
      <c r="K25" s="2" t="str">
        <f t="shared" ca="1" si="4"/>
        <v>69개월</v>
      </c>
      <c r="L25" s="1" t="e" cm="1">
        <f t="array" aca="1" ref="L25" ca="1">fn비고(E25,F25)</f>
        <v>#NAME?</v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2"/>
        <v>0.02</v>
      </c>
      <c r="J26" s="7">
        <f t="shared" si="0"/>
        <v>15927000</v>
      </c>
      <c r="K26" s="2" t="str">
        <f t="shared" ca="1" si="4"/>
        <v>76개월</v>
      </c>
      <c r="L26" s="1" t="e" cm="1">
        <f t="array" aca="1" ref="L26" ca="1">fn비고(E26,F26)</f>
        <v>#NAME?</v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2"/>
        <v>2.1999999999999999E-2</v>
      </c>
      <c r="J27" s="7">
        <f t="shared" si="0"/>
        <v>33584000</v>
      </c>
      <c r="K27" s="2" t="str">
        <f ca="1">TEXT(QUOTIENT(_xlfn.DAYS(TODAY(),C27),30),"00개월")</f>
        <v>105개월</v>
      </c>
      <c r="L27" s="1" t="e" cm="1">
        <f t="array" aca="1" ref="L27" ca="1">fn비고(E27,F27)</f>
        <v>#NAME?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2"/>
        <v>2.1000000000000001E-2</v>
      </c>
      <c r="J28" s="7">
        <f t="shared" si="0"/>
        <v>1335000</v>
      </c>
      <c r="K28" s="2" t="str">
        <f ca="1">TEXT(QUOTIENT(_xlfn.DAYS(TODAY(),C28),30),"00개월")</f>
        <v>67개월</v>
      </c>
      <c r="L28" s="1" t="e" cm="1">
        <f t="array" aca="1" ref="L28" ca="1">fn비고(E28,F28)</f>
        <v>#NAME?</v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2"/>
        <v>2.8000000000000001E-2</v>
      </c>
      <c r="J29" s="7">
        <f t="shared" si="0"/>
        <v>34656000</v>
      </c>
      <c r="K29" s="2" t="str">
        <f t="shared" ref="K29:K34" ca="1" si="5">TEXT(QUOTIENT(_xlfn.DAYS(TODAY(),C29),30),"00개월")</f>
        <v>65개월</v>
      </c>
      <c r="L29" s="1" t="e" cm="1">
        <f t="array" aca="1" ref="L29" ca="1">fn비고(E29,F29)</f>
        <v>#NAME?</v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2"/>
        <v>2.1000000000000001E-2</v>
      </c>
      <c r="J30" s="7">
        <f t="shared" si="0"/>
        <v>28064000</v>
      </c>
      <c r="K30" s="2" t="str">
        <f t="shared" ca="1" si="5"/>
        <v>59개월</v>
      </c>
      <c r="L30" s="1" t="e" cm="1">
        <f t="array" aca="1" ref="L30" ca="1">fn비고(E30,F30)</f>
        <v>#NAME?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2"/>
        <v>0.02</v>
      </c>
      <c r="J31" s="7">
        <f t="shared" si="0"/>
        <v>9291000</v>
      </c>
      <c r="K31" s="2" t="str">
        <f t="shared" ca="1" si="5"/>
        <v>68개월</v>
      </c>
      <c r="L31" s="1" t="e" cm="1">
        <f t="array" aca="1" ref="L31" ca="1">fn비고(E31,F31)</f>
        <v>#NAME?</v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2"/>
        <v>2.3E-2</v>
      </c>
      <c r="J32" s="7">
        <f t="shared" si="0"/>
        <v>9453000</v>
      </c>
      <c r="K32" s="2" t="str">
        <f t="shared" ca="1" si="5"/>
        <v>90개월</v>
      </c>
      <c r="L32" s="1" t="e" cm="1">
        <f t="array" aca="1" ref="L32" ca="1">fn비고(E32,F32)</f>
        <v>#NAME?</v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2"/>
        <v>2.1999999999999999E-2</v>
      </c>
      <c r="J33" s="7">
        <f t="shared" si="0"/>
        <v>20114000</v>
      </c>
      <c r="K33" s="2" t="str">
        <f t="shared" ca="1" si="5"/>
        <v>115개월</v>
      </c>
      <c r="L33" s="1" t="e" cm="1">
        <f t="array" aca="1" ref="L33" ca="1">fn비고(E33,F33)</f>
        <v>#NAME?</v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2"/>
        <v>2.9000000000000001E-2</v>
      </c>
      <c r="J34" s="7">
        <f t="shared" si="0"/>
        <v>20904000</v>
      </c>
      <c r="K34" s="2" t="str">
        <f t="shared" ca="1" si="5"/>
        <v>74개월</v>
      </c>
      <c r="L34" s="1" t="e" cm="1">
        <f t="array" aca="1" ref="L34" ca="1">fn비고(E34,F34)</f>
        <v>#NAME?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2"/>
        <v>2.1000000000000001E-2</v>
      </c>
      <c r="J35" s="7">
        <f t="shared" si="0"/>
        <v>6671000</v>
      </c>
      <c r="K35" s="2" t="str">
        <f ca="1">TEXT(QUOTIENT(_xlfn.DAYS(TODAY(),C35),30),"00개월")</f>
        <v>59개월</v>
      </c>
      <c r="L35" s="1" t="e" cm="1">
        <f t="array" aca="1" ref="L35" ca="1">fn비고(E35,F35)</f>
        <v>#NAME?</v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AVERAGE(IF((F3:F35&lt;&gt;MAX($F$3:$F$35)*($D$3:$D$35=$A40)),$F$3:$F$35))</f>
        <v>119848.48484848485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AVERAGE(IF((F4:F36&lt;&gt;MAX($F$3:$F$35)*($D$3:$D$35=$A41)),$F$3:$F$35))</f>
        <v>119848.48484848485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AVERAGE(IF((F5:F37&lt;&gt;MAX($F$3:$F$35)*($D$3:$D$35=$A42)),$F$3:$F$35))</f>
        <v>124354.83870967742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37"/>
  <sheetViews>
    <sheetView workbookViewId="0"/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4">
      <c r="B5" s="1" t="s">
        <v>51</v>
      </c>
      <c r="C5" s="2">
        <v>44164</v>
      </c>
      <c r="D5" s="1" t="s">
        <v>12</v>
      </c>
      <c r="E5" s="1" t="s">
        <v>13</v>
      </c>
      <c r="F5" s="3">
        <v>150000</v>
      </c>
      <c r="G5" s="19">
        <v>120</v>
      </c>
      <c r="H5" s="4">
        <v>2.8000000000000001E-2</v>
      </c>
      <c r="I5" s="5">
        <v>20794000</v>
      </c>
    </row>
    <row r="6" spans="2:9" x14ac:dyDescent="0.4">
      <c r="B6" s="1" t="s">
        <v>15</v>
      </c>
      <c r="C6" s="2">
        <v>43126</v>
      </c>
      <c r="D6" s="1" t="s">
        <v>16</v>
      </c>
      <c r="E6" s="1" t="s">
        <v>17</v>
      </c>
      <c r="F6" s="3">
        <v>150000</v>
      </c>
      <c r="G6" s="19">
        <v>120</v>
      </c>
      <c r="H6" s="4">
        <v>0.02</v>
      </c>
      <c r="I6" s="5">
        <v>19908000</v>
      </c>
    </row>
    <row r="7" spans="2:9" x14ac:dyDescent="0.4">
      <c r="B7" s="1" t="s">
        <v>47</v>
      </c>
      <c r="C7" s="2">
        <v>44060</v>
      </c>
      <c r="D7" s="1" t="s">
        <v>16</v>
      </c>
      <c r="E7" s="1" t="s">
        <v>13</v>
      </c>
      <c r="F7" s="3">
        <v>120000</v>
      </c>
      <c r="G7" s="19">
        <v>120</v>
      </c>
      <c r="H7" s="4">
        <v>2.1999999999999999E-2</v>
      </c>
      <c r="I7" s="5">
        <v>16120000</v>
      </c>
    </row>
    <row r="8" spans="2:9" x14ac:dyDescent="0.4">
      <c r="B8" s="1" t="s">
        <v>31</v>
      </c>
      <c r="C8" s="2">
        <v>43800</v>
      </c>
      <c r="D8" s="1" t="s">
        <v>16</v>
      </c>
      <c r="E8" s="1" t="s">
        <v>28</v>
      </c>
      <c r="F8" s="3">
        <v>120000</v>
      </c>
      <c r="G8" s="19">
        <v>120</v>
      </c>
      <c r="H8" s="4">
        <v>0.02</v>
      </c>
      <c r="I8" s="5">
        <v>15927000</v>
      </c>
    </row>
    <row r="9" spans="2:9" x14ac:dyDescent="0.4">
      <c r="B9" s="1" t="s">
        <v>23</v>
      </c>
      <c r="C9" s="2">
        <v>43734</v>
      </c>
      <c r="D9" s="1" t="s">
        <v>24</v>
      </c>
      <c r="E9" s="1" t="s">
        <v>13</v>
      </c>
      <c r="F9" s="3">
        <v>100000</v>
      </c>
      <c r="G9" s="19">
        <v>120</v>
      </c>
      <c r="H9" s="4">
        <v>2.8000000000000001E-2</v>
      </c>
      <c r="I9" s="5">
        <v>13863000</v>
      </c>
    </row>
    <row r="10" spans="2:9" x14ac:dyDescent="0.4">
      <c r="B10" s="1" t="s">
        <v>54</v>
      </c>
      <c r="C10" s="2">
        <v>44124</v>
      </c>
      <c r="D10" s="1" t="s">
        <v>24</v>
      </c>
      <c r="E10" s="1" t="s">
        <v>28</v>
      </c>
      <c r="F10" s="3">
        <v>50000</v>
      </c>
      <c r="G10" s="19">
        <v>120</v>
      </c>
      <c r="H10" s="4">
        <v>2.8000000000000001E-2</v>
      </c>
      <c r="I10" s="5">
        <v>6932000</v>
      </c>
    </row>
    <row r="11" spans="2:9" x14ac:dyDescent="0.4">
      <c r="B11" s="1" t="s">
        <v>40</v>
      </c>
      <c r="C11" s="2">
        <v>44066</v>
      </c>
      <c r="D11" s="1" t="s">
        <v>24</v>
      </c>
      <c r="E11" s="1" t="s">
        <v>21</v>
      </c>
      <c r="F11" s="3">
        <v>210000</v>
      </c>
      <c r="G11" s="19">
        <v>120</v>
      </c>
      <c r="H11" s="4">
        <v>2.8000000000000001E-2</v>
      </c>
      <c r="I11" s="5">
        <v>29111000</v>
      </c>
    </row>
    <row r="12" spans="2:9" x14ac:dyDescent="0.4">
      <c r="B12" s="1" t="s">
        <v>38</v>
      </c>
      <c r="C12" s="2">
        <v>44169</v>
      </c>
      <c r="D12" s="1" t="s">
        <v>24</v>
      </c>
      <c r="E12" s="1" t="s">
        <v>21</v>
      </c>
      <c r="F12" s="3">
        <v>120000</v>
      </c>
      <c r="G12" s="19">
        <v>120</v>
      </c>
      <c r="H12" s="4">
        <v>2.8000000000000001E-2</v>
      </c>
      <c r="I12" s="5">
        <v>16635000</v>
      </c>
    </row>
    <row r="13" spans="2:9" x14ac:dyDescent="0.4">
      <c r="B13" s="1" t="s">
        <v>22</v>
      </c>
      <c r="C13" s="2">
        <v>43330</v>
      </c>
      <c r="D13" s="1" t="s">
        <v>12</v>
      </c>
      <c r="E13" s="1" t="s">
        <v>21</v>
      </c>
      <c r="F13" s="3">
        <v>80000</v>
      </c>
      <c r="G13" s="19">
        <v>120</v>
      </c>
      <c r="H13" s="4">
        <v>2.9000000000000001E-2</v>
      </c>
      <c r="I13" s="5">
        <v>11149000</v>
      </c>
    </row>
    <row r="14" spans="2:9" x14ac:dyDescent="0.4">
      <c r="B14" s="1" t="s">
        <v>52</v>
      </c>
      <c r="C14" s="2">
        <v>43443</v>
      </c>
      <c r="D14" s="1" t="s">
        <v>16</v>
      </c>
      <c r="E14" s="1" t="s">
        <v>21</v>
      </c>
      <c r="F14" s="20">
        <v>250000</v>
      </c>
      <c r="G14" s="19">
        <v>120</v>
      </c>
      <c r="H14" s="4">
        <v>2.5000000000000001E-2</v>
      </c>
      <c r="I14" s="5">
        <v>34114000</v>
      </c>
    </row>
    <row r="15" spans="2:9" x14ac:dyDescent="0.4">
      <c r="B15" s="1" t="s">
        <v>46</v>
      </c>
      <c r="C15" s="2">
        <v>43751</v>
      </c>
      <c r="D15" s="1" t="s">
        <v>12</v>
      </c>
      <c r="E15" s="1" t="s">
        <v>17</v>
      </c>
      <c r="F15" s="21">
        <v>270000</v>
      </c>
      <c r="G15" s="19">
        <v>120</v>
      </c>
      <c r="H15" s="4">
        <v>0.03</v>
      </c>
      <c r="I15" s="5">
        <v>37825000</v>
      </c>
    </row>
    <row r="16" spans="2:9" x14ac:dyDescent="0.4">
      <c r="B16" s="1" t="s">
        <v>36</v>
      </c>
      <c r="C16" s="2">
        <v>43572</v>
      </c>
      <c r="D16" s="1" t="s">
        <v>16</v>
      </c>
      <c r="E16" s="1" t="s">
        <v>17</v>
      </c>
      <c r="F16" s="3">
        <v>120000</v>
      </c>
      <c r="G16" s="19">
        <v>120</v>
      </c>
      <c r="H16" s="4">
        <v>0.02</v>
      </c>
      <c r="I16" s="5">
        <v>15927000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26</v>
      </c>
      <c r="C18" s="2">
        <v>43783</v>
      </c>
      <c r="D18" s="1" t="s">
        <v>16</v>
      </c>
      <c r="E18" s="1" t="s">
        <v>21</v>
      </c>
      <c r="F18" s="3">
        <v>100000</v>
      </c>
      <c r="G18" s="19">
        <v>120</v>
      </c>
      <c r="H18" s="4">
        <v>0.02</v>
      </c>
      <c r="I18" s="5">
        <v>13295000</v>
      </c>
    </row>
    <row r="19" spans="2:9" x14ac:dyDescent="0.4">
      <c r="B19" s="1" t="s">
        <v>37</v>
      </c>
      <c r="C19" s="2">
        <v>43809</v>
      </c>
      <c r="D19" s="1" t="s">
        <v>24</v>
      </c>
      <c r="E19" s="1" t="s">
        <v>17</v>
      </c>
      <c r="F19" s="3">
        <v>10000</v>
      </c>
      <c r="G19" s="19">
        <v>120</v>
      </c>
      <c r="H19" s="4">
        <v>2.3E-2</v>
      </c>
      <c r="I19" s="5">
        <v>1348000</v>
      </c>
    </row>
    <row r="20" spans="2:9" x14ac:dyDescent="0.4">
      <c r="B20" s="1" t="s">
        <v>42</v>
      </c>
      <c r="C20" s="2">
        <v>43145</v>
      </c>
      <c r="D20" s="1" t="s">
        <v>24</v>
      </c>
      <c r="E20" s="1" t="s">
        <v>21</v>
      </c>
      <c r="F20" s="3">
        <v>70000</v>
      </c>
      <c r="G20" s="19">
        <v>120</v>
      </c>
      <c r="H20" s="4">
        <v>2.3E-2</v>
      </c>
      <c r="I20" s="5">
        <v>9453000</v>
      </c>
    </row>
    <row r="21" spans="2:9" x14ac:dyDescent="0.4">
      <c r="B21" s="1" t="s">
        <v>19</v>
      </c>
      <c r="C21" s="2">
        <v>43282</v>
      </c>
      <c r="D21" s="1" t="s">
        <v>16</v>
      </c>
      <c r="E21" s="1" t="s">
        <v>21</v>
      </c>
      <c r="F21" s="3">
        <v>50000</v>
      </c>
      <c r="G21" s="19">
        <v>120</v>
      </c>
      <c r="H21" s="4">
        <v>0.02</v>
      </c>
      <c r="I21" s="5">
        <v>6648000</v>
      </c>
    </row>
    <row r="22" spans="2:9" x14ac:dyDescent="0.4">
      <c r="B22" s="1" t="s">
        <v>53</v>
      </c>
      <c r="C22" s="2">
        <v>43635</v>
      </c>
      <c r="D22" s="1" t="s">
        <v>12</v>
      </c>
      <c r="E22" s="1" t="s">
        <v>13</v>
      </c>
      <c r="F22" s="3">
        <v>150000</v>
      </c>
      <c r="G22" s="19">
        <v>120</v>
      </c>
      <c r="H22" s="4">
        <v>2.9000000000000001E-2</v>
      </c>
      <c r="I22" s="5">
        <v>20904000</v>
      </c>
    </row>
    <row r="23" spans="2:9" x14ac:dyDescent="0.4">
      <c r="B23" s="1" t="s">
        <v>33</v>
      </c>
      <c r="C23" s="2">
        <v>43963</v>
      </c>
      <c r="D23" s="1" t="s">
        <v>12</v>
      </c>
      <c r="E23" s="1" t="s">
        <v>28</v>
      </c>
      <c r="F23" s="3">
        <v>50000</v>
      </c>
      <c r="G23" s="19">
        <v>120</v>
      </c>
      <c r="H23" s="4">
        <v>0.03</v>
      </c>
      <c r="I23" s="5">
        <v>6988000</v>
      </c>
    </row>
    <row r="24" spans="2:9" x14ac:dyDescent="0.4">
      <c r="B24" s="1" t="s">
        <v>49</v>
      </c>
      <c r="C24" s="2">
        <v>43209</v>
      </c>
      <c r="D24" s="1" t="s">
        <v>24</v>
      </c>
      <c r="E24" s="1" t="s">
        <v>17</v>
      </c>
      <c r="F24" s="3">
        <v>120000</v>
      </c>
      <c r="G24" s="19">
        <v>120</v>
      </c>
      <c r="H24" s="4">
        <v>2.3E-2</v>
      </c>
      <c r="I24" s="5">
        <v>16174000</v>
      </c>
    </row>
    <row r="25" spans="2:9" x14ac:dyDescent="0.4">
      <c r="B25" s="1" t="s">
        <v>39</v>
      </c>
      <c r="C25" s="2">
        <v>43887</v>
      </c>
      <c r="D25" s="1" t="s">
        <v>12</v>
      </c>
      <c r="E25" s="1" t="s">
        <v>28</v>
      </c>
      <c r="F25" s="20">
        <v>250000</v>
      </c>
      <c r="G25" s="19">
        <v>120</v>
      </c>
      <c r="H25" s="4">
        <v>2.8000000000000001E-2</v>
      </c>
      <c r="I25" s="5">
        <v>34656000</v>
      </c>
    </row>
    <row r="26" spans="2:9" x14ac:dyDescent="0.4">
      <c r="B26" s="1" t="s">
        <v>50</v>
      </c>
      <c r="C26" s="2">
        <v>44042</v>
      </c>
      <c r="D26" s="1" t="s">
        <v>24</v>
      </c>
      <c r="E26" s="1" t="s">
        <v>13</v>
      </c>
      <c r="F26" s="3">
        <v>80000</v>
      </c>
      <c r="G26" s="19">
        <v>120</v>
      </c>
      <c r="H26" s="4">
        <v>2.1000000000000001E-2</v>
      </c>
      <c r="I26" s="5">
        <v>10691000</v>
      </c>
    </row>
    <row r="27" spans="2:9" x14ac:dyDescent="0.4">
      <c r="B27" s="1" t="s">
        <v>48</v>
      </c>
      <c r="C27" s="2">
        <v>43350</v>
      </c>
      <c r="D27" s="1" t="s">
        <v>12</v>
      </c>
      <c r="E27" s="1" t="s">
        <v>28</v>
      </c>
      <c r="F27" s="3">
        <v>150000</v>
      </c>
      <c r="G27" s="19">
        <v>120</v>
      </c>
      <c r="H27" s="4">
        <v>3.5999999999999997E-2</v>
      </c>
      <c r="I27" s="5">
        <v>21693000</v>
      </c>
    </row>
    <row r="28" spans="2:9" x14ac:dyDescent="0.4">
      <c r="B28" s="1" t="s">
        <v>30</v>
      </c>
      <c r="C28" s="2">
        <v>43834</v>
      </c>
      <c r="D28" s="1" t="s">
        <v>24</v>
      </c>
      <c r="E28" s="1" t="s">
        <v>13</v>
      </c>
      <c r="F28" s="3">
        <v>10000</v>
      </c>
      <c r="G28" s="19">
        <v>120</v>
      </c>
      <c r="H28" s="4">
        <v>2.1000000000000001E-2</v>
      </c>
      <c r="I28" s="5">
        <v>1335000</v>
      </c>
    </row>
    <row r="29" spans="2:9" x14ac:dyDescent="0.4">
      <c r="B29" s="1" t="s">
        <v>25</v>
      </c>
      <c r="C29" s="2">
        <v>43456</v>
      </c>
      <c r="D29" s="1" t="s">
        <v>16</v>
      </c>
      <c r="E29" s="1" t="s">
        <v>13</v>
      </c>
      <c r="F29" s="3">
        <v>90000</v>
      </c>
      <c r="G29" s="19">
        <v>120</v>
      </c>
      <c r="H29" s="4">
        <v>0.02</v>
      </c>
      <c r="I29" s="5">
        <v>11965000</v>
      </c>
    </row>
    <row r="30" spans="2:9" x14ac:dyDescent="0.4">
      <c r="B30" s="1" t="s">
        <v>43</v>
      </c>
      <c r="C30" s="2">
        <v>44065</v>
      </c>
      <c r="D30" s="1" t="s">
        <v>24</v>
      </c>
      <c r="E30" s="1" t="s">
        <v>21</v>
      </c>
      <c r="F30" s="3">
        <v>50000</v>
      </c>
      <c r="G30" s="19">
        <v>120</v>
      </c>
      <c r="H30" s="4">
        <v>3.3000000000000002E-2</v>
      </c>
      <c r="I30" s="5">
        <v>7098000</v>
      </c>
    </row>
    <row r="31" spans="2:9" x14ac:dyDescent="0.4">
      <c r="B31" s="1" t="s">
        <v>34</v>
      </c>
      <c r="C31" s="2">
        <v>43565</v>
      </c>
      <c r="D31" s="1" t="s">
        <v>12</v>
      </c>
      <c r="E31" s="1" t="s">
        <v>17</v>
      </c>
      <c r="F31" s="3">
        <v>150000</v>
      </c>
      <c r="G31" s="19">
        <v>120</v>
      </c>
      <c r="H31" s="4">
        <v>0.03</v>
      </c>
      <c r="I31" s="5">
        <v>20962000</v>
      </c>
    </row>
    <row r="32" spans="2:9" x14ac:dyDescent="0.4">
      <c r="B32" s="1" t="s">
        <v>41</v>
      </c>
      <c r="C32" s="2">
        <v>43808</v>
      </c>
      <c r="D32" s="1" t="s">
        <v>16</v>
      </c>
      <c r="E32" s="1" t="s">
        <v>13</v>
      </c>
      <c r="F32" s="3">
        <v>70000</v>
      </c>
      <c r="G32" s="19">
        <v>120</v>
      </c>
      <c r="H32" s="4">
        <v>0.02</v>
      </c>
      <c r="I32" s="5">
        <v>9291000</v>
      </c>
    </row>
    <row r="33" spans="2:9" x14ac:dyDescent="0.4">
      <c r="B33" s="1" t="s">
        <v>27</v>
      </c>
      <c r="C33" s="2">
        <v>43574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x14ac:dyDescent="0.4">
      <c r="B34" s="1" t="s">
        <v>32</v>
      </c>
      <c r="C34" s="2">
        <v>44191</v>
      </c>
      <c r="D34" s="1" t="s">
        <v>24</v>
      </c>
      <c r="E34" s="1" t="s">
        <v>13</v>
      </c>
      <c r="F34" s="3">
        <v>100000</v>
      </c>
      <c r="G34" s="19">
        <v>120</v>
      </c>
      <c r="H34" s="4">
        <v>2.8000000000000001E-2</v>
      </c>
      <c r="I34" s="5">
        <v>13863000</v>
      </c>
    </row>
    <row r="35" spans="2:9" x14ac:dyDescent="0.4">
      <c r="B35" s="1" t="s">
        <v>29</v>
      </c>
      <c r="C35" s="2">
        <v>43798</v>
      </c>
      <c r="D35" s="1" t="s">
        <v>16</v>
      </c>
      <c r="E35" s="1" t="s">
        <v>17</v>
      </c>
      <c r="F35" s="20">
        <v>250000</v>
      </c>
      <c r="G35" s="19">
        <v>120</v>
      </c>
      <c r="H35" s="4">
        <v>0.02</v>
      </c>
      <c r="I35" s="5">
        <v>33236000</v>
      </c>
    </row>
    <row r="36" spans="2:9" x14ac:dyDescent="0.4">
      <c r="B36" s="1" t="s">
        <v>45</v>
      </c>
      <c r="C36" s="2">
        <v>43365</v>
      </c>
      <c r="D36" s="1" t="s">
        <v>16</v>
      </c>
      <c r="E36" s="1" t="s">
        <v>17</v>
      </c>
      <c r="F36" s="3">
        <v>150000</v>
      </c>
      <c r="G36" s="19">
        <v>120</v>
      </c>
      <c r="H36" s="4">
        <v>0.02</v>
      </c>
      <c r="I36" s="5">
        <v>19908000</v>
      </c>
    </row>
    <row r="37" spans="2:9" x14ac:dyDescent="0.4">
      <c r="B37" s="1" t="s">
        <v>35</v>
      </c>
      <c r="C37" s="2">
        <v>43814</v>
      </c>
      <c r="D37" s="1" t="s">
        <v>12</v>
      </c>
      <c r="E37" s="1" t="s">
        <v>21</v>
      </c>
      <c r="F37" s="3">
        <v>75000</v>
      </c>
      <c r="G37" s="19">
        <v>120</v>
      </c>
      <c r="H37" s="4">
        <v>2.9000000000000001E-2</v>
      </c>
      <c r="I37" s="5">
        <v>10427000</v>
      </c>
    </row>
  </sheetData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731520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cp:lastPrinted>2025-07-15T05:16:14Z</cp:lastPrinted>
  <dcterms:created xsi:type="dcterms:W3CDTF">2023-08-09T00:13:15Z</dcterms:created>
  <dcterms:modified xsi:type="dcterms:W3CDTF">2025-07-22T05:48:14Z</dcterms:modified>
</cp:coreProperties>
</file>