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8\Desktop\"/>
    </mc:Choice>
  </mc:AlternateContent>
  <xr:revisionPtr revIDLastSave="0" documentId="13_ncr:1_{6420DC4E-2902-4A3C-BE8E-4BFD6B965072}" xr6:coauthVersionLast="47" xr6:coauthVersionMax="47" xr10:uidLastSave="{00000000-0000-0000-0000-000000000000}"/>
  <bookViews>
    <workbookView xWindow="-108" yWindow="-108" windowWidth="23256" windowHeight="12456" firstSheet="2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eta.IF" hidden="1" xlm="1">#NAME?</definedName>
    <definedName name="_xleta.MAX" hidden="1" xlm="1">#NAME?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3" l="1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F40" i="3" a="1"/>
  <c r="F40" i="3"/>
  <c r="F42" i="3" a="1"/>
  <c r="F42" i="3" s="1"/>
  <c r="F41" i="3" a="1"/>
  <c r="F41" i="3" s="1"/>
  <c r="L35" i="3" a="1"/>
  <c r="L35" i="3" s="1"/>
  <c r="L34" i="3" a="1"/>
  <c r="L34" i="3" s="1"/>
  <c r="L33" i="3" a="1"/>
  <c r="L33" i="3" s="1"/>
  <c r="L32" i="3" a="1"/>
  <c r="L32" i="3" s="1"/>
  <c r="L31" i="3" a="1"/>
  <c r="L31" i="3" s="1"/>
  <c r="L30" i="3" a="1"/>
  <c r="L30" i="3" s="1"/>
  <c r="L29" i="3" a="1"/>
  <c r="L29" i="3" s="1"/>
  <c r="L28" i="3" a="1"/>
  <c r="L28" i="3" s="1"/>
  <c r="L27" i="3" a="1"/>
  <c r="L27" i="3" s="1"/>
  <c r="L26" i="3" a="1"/>
  <c r="L26" i="3" s="1"/>
  <c r="L25" i="3" a="1"/>
  <c r="L25" i="3" s="1"/>
  <c r="L24" i="3" a="1"/>
  <c r="L24" i="3" s="1"/>
  <c r="L23" i="3" a="1"/>
  <c r="L23" i="3" s="1"/>
  <c r="L22" i="3" a="1"/>
  <c r="L22" i="3" s="1"/>
  <c r="L21" i="3" a="1"/>
  <c r="L21" i="3" s="1"/>
  <c r="L20" i="3" a="1"/>
  <c r="L20" i="3" s="1"/>
  <c r="L19" i="3" a="1"/>
  <c r="L19" i="3" s="1"/>
  <c r="L18" i="3" a="1"/>
  <c r="L18" i="3" s="1"/>
  <c r="L17" i="3" a="1"/>
  <c r="L17" i="3" s="1"/>
  <c r="L16" i="3" a="1"/>
  <c r="L16" i="3" s="1"/>
  <c r="L15" i="3" a="1"/>
  <c r="L15" i="3" s="1"/>
  <c r="L14" i="3" a="1"/>
  <c r="L14" i="3" s="1"/>
  <c r="L13" i="3" a="1"/>
  <c r="L13" i="3" s="1"/>
  <c r="L12" i="3" a="1"/>
  <c r="L12" i="3" s="1"/>
  <c r="L11" i="3" a="1"/>
  <c r="L11" i="3" s="1"/>
  <c r="L10" i="3" a="1"/>
  <c r="L10" i="3" s="1"/>
  <c r="L9" i="3" a="1"/>
  <c r="L9" i="3" s="1"/>
  <c r="L8" i="3" a="1"/>
  <c r="L8" i="3" s="1"/>
  <c r="L7" i="3" a="1"/>
  <c r="L7" i="3" s="1"/>
  <c r="L6" i="3" a="1"/>
  <c r="L6" i="3" s="1"/>
  <c r="L5" i="3" a="1"/>
  <c r="L5" i="3" s="1"/>
  <c r="L4" i="3" a="1"/>
  <c r="L4" i="3" s="1"/>
  <c r="L3" i="3" a="1"/>
  <c r="L3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3" i="3"/>
  <c r="J3" i="3"/>
  <c r="A2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A5BAA59-E989-4398-90CE-B2B7B4DFCCEB}" name="MS Access Database_Query" type="1" refreshedVersion="8" background="1">
    <dbPr connection="DSN=MS Access Database;DBQ=C:\저축현황.accdb;DefaultDir=C:\Users\82108\Documents;DriverId=25;FIL=MS Access;MaxBufferSize=2048;PageTimeout=5;" command="SELECT 가입자별저축.가입시간, 가입자별저축.상품종류, 가입자별저축.지점명, 가입자별저축.월불입액, 가입자별저축.연이율_x000d__x000a_FROM `C:\저축현황.accdb`.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<sst xmlns="http://schemas.openxmlformats.org/spreadsheetml/2006/main" count="953" uniqueCount="79">
  <si>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</si>
  <si>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</si>
  <si>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</si>
  <si>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</si>
  <si>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</si>
  <si>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</si>
  <si>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</si>
  <si>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</si>
  <si>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</si>
  <si>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</si>
  <si>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</si>
  <si>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</si>
  <si>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</si>
  <si>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</si>
  <si>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</si>
  <si>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</si>
  <si>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</si>
  <si>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</si>
  <si>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</si>
  <si>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</si>
  <si>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</si>
  <si>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</si>
  <si>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</si>
  <si>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</si>
  <si>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</si>
  <si>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</si>
  <si>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</si>
  <si>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</si>
  <si>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</si>
  <si>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</si>
  <si>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</si>
  <si>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</si>
  <si>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</si>
  <si>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</si>
  <si>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</si>
  <si>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</si>
  <si>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</si>
  <si>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</si>
  <si>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</si>
  <si>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</si>
  <si>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</si>
  <si>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</si>
  <si>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</si>
  <si>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</si>
  <si>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</si>
  <si>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</si>
  <si>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</si>
  <si>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</si>
  <si>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</si>
  <si>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</si>
  <si>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</si>
  <si>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</si>
  <si>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</si>
  <si>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</si>
  <si>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</si>
  <si>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</si>
  <si>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</si>
  <si>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</si>
  <si>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</si>
  <si>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</si>
  <si>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</si>
  <si>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</si>
  <si>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</si>
  <si>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</si>
  <si>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</si>
  <si>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</si>
  <si>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</si>
  <si>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</si>
  <si>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</si>
  <si>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전체 평균 : 월불입액</t>
  </si>
  <si>
    <t>평균 : 월불입액</t>
  </si>
  <si>
    <t>전체 평균 : 연이율</t>
  </si>
  <si>
    <t>평균 : 연이율</t>
  </si>
  <si>
    <t>값</t>
  </si>
  <si>
    <t>가입시간2</t>
  </si>
  <si>
    <t>오전</t>
  </si>
  <si>
    <t>오후</t>
  </si>
  <si>
    <t>(다중 항목)</t>
  </si>
  <si>
    <t>가입년월일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</si>
</sst>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  <numFmt numFmtId="181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  <xf numFmtId="181" fontId="0" fillId="0" borderId="1" xfId="1" applyNumberFormat="1" applyFont="1" applyBorder="1" applyAlignme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34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numFmt numFmtId="14" formatCode="0.00%"/>
    </dxf>
    <dxf>
      <numFmt numFmtId="14" formatCode="0.00%"/>
    </dxf>
    <dxf>
      <numFmt numFmtId="14" formatCode="0.00%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14" formatCode="0.00%"/>
    </dxf>
    <dxf>
      <numFmt numFmtId="14" formatCode="0.00%"/>
    </dxf>
    <dxf>
      <numFmt numFmtId="14" formatCode="0.00%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font>
        <b/>
        <i val="0"/>
        <color rgb="FFEE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42-4B32-9F3D-B27B48FFE7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명주" refreshedDate="45838.792898263891" backgroundQuery="1" createdVersion="8" refreshedVersion="8" minRefreshableVersion="3" recordCount="33" xr:uid="{B9C7943E-437B-491C-A5E4-C498FD4BAF38}">
  <cacheSource type="external" connectionId="1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FD2838A-5A3C-4D99-9C62-1B5B557CD8F4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dataField="1"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2">
    <dataField name="평균 : 월불입액" fld="3" subtotal="average" baseField="5" baseItem="0"/>
    <dataField name="평균 : 연이율" fld="4" subtotal="average" baseField="5" baseItem="0"/>
  </dataFields>
  <formats count="15">
    <format dxfId="32">
      <pivotArea dataOnly="0" labelOnly="1" outline="0" fieldPosition="0">
        <references count="2">
          <reference field="4294967294" count="1">
            <x v="0"/>
          </reference>
          <reference field="1" count="1" selected="0">
            <x v="2"/>
          </reference>
        </references>
      </pivotArea>
    </format>
    <format dxfId="31">
      <pivotArea dataOnly="0" labelOnly="1" outline="0" fieldPosition="0">
        <references count="2">
          <reference field="4294967294" count="1">
            <x v="0"/>
          </reference>
          <reference field="1" count="1" selected="0">
            <x v="0"/>
          </reference>
        </references>
      </pivotArea>
    </format>
    <format dxfId="30">
      <pivotArea dataOnly="0" labelOnly="1" outline="0" fieldPosition="0">
        <references count="2">
          <reference field="4294967294" count="1">
            <x v="0"/>
          </reference>
          <reference field="1" count="1" selected="0">
            <x v="1"/>
          </reference>
        </references>
      </pivotArea>
    </format>
    <format dxfId="29">
      <pivotArea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format>
    <format dxfId="28">
      <pivotArea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format>
    <format dxfId="27">
      <pivotArea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format>
    <format dxfId="26">
      <pivotArea outline="0" fieldPosition="0">
        <references count="2">
          <reference field="4294967294" count="1" selected="0">
            <x v="1"/>
          </reference>
          <reference field="1" count="1" selected="0">
            <x v="2"/>
          </reference>
        </references>
      </pivotArea>
    </format>
    <format dxfId="25">
      <pivotArea outline="0" fieldPosition="0">
        <references count="2">
          <reference field="4294967294" count="1" selected="0">
            <x v="1"/>
          </reference>
          <reference field="1" count="1" selected="0">
            <x v="0"/>
          </reference>
        </references>
      </pivotArea>
    </format>
    <format dxfId="24">
      <pivotArea outline="0" fieldPosition="0">
        <references count="2">
          <reference field="4294967294" count="1" selected="0">
            <x v="1"/>
          </reference>
          <reference field="1" count="1" selected="0">
            <x v="1"/>
          </reference>
        </references>
      </pivotArea>
    </format>
    <format dxfId="23">
      <pivotArea field="5" grandCol="1" axis="axisRow" fieldPosition="0">
        <references count="2">
          <reference field="4294967294" count="1">
            <x v="0"/>
          </reference>
          <reference field="5" count="1" selected="0">
            <x v="0"/>
          </reference>
        </references>
      </pivotArea>
    </format>
    <format dxfId="22">
      <pivotArea field="5" grandCol="1" axis="axisRow" fieldPosition="0">
        <references count="2">
          <reference field="4294967294" count="1">
            <x v="0"/>
          </reference>
          <reference field="5" count="1" selected="0">
            <x v="1"/>
          </reference>
        </references>
      </pivotArea>
    </format>
    <format dxfId="21">
      <pivotArea grandRow="1" grandCol="1" outline="0" fieldPosition="0">
        <references count="1">
          <reference field="4294967294" count="1" selected="0">
            <x v="0"/>
          </reference>
        </references>
      </pivotArea>
    </format>
    <format dxfId="20">
      <pivotArea field="5" grandCol="1" axis="axisRow" fieldPosition="0">
        <references count="2">
          <reference field="4294967294" count="1">
            <x v="1"/>
          </reference>
          <reference field="5" count="1" selected="0">
            <x v="0"/>
          </reference>
        </references>
      </pivotArea>
    </format>
    <format dxfId="19">
      <pivotArea field="5" grandCol="1" axis="axisRow" fieldPosition="0">
        <references count="2">
          <reference field="4294967294" count="1">
            <x v="1"/>
          </reference>
          <reference field="5" count="1" selected="0">
            <x v="1"/>
          </reference>
        </references>
      </pivotArea>
    </format>
    <format dxfId="18">
      <pivotArea grandRow="1" grandCol="1" outline="0" fieldPosition="0">
        <references count="1">
          <reference field="4294967294" count="1" selected="0">
            <x v="1"/>
          </reference>
        </references>
      </pivotArea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topLeftCell="A19" workbookViewId="0">
      <selection activeCell="H27" sqref="H27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2" t="s">
        <v>67</v>
      </c>
    </row>
    <row r="28" spans="1:9" x14ac:dyDescent="0.4">
      <c r="A28" t="b">
        <f>OR(AND(LEFT(D3,2)="청약",$B3="여"),AND($E3="여의도",$F3&gt;=150000))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33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11" workbookViewId="0">
      <selection activeCell="N38" sqref="N38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92" orientation="portrait" r:id="rId1"/>
  <headerFooter differentOddEven="1">
    <oddHeader>&amp;L&amp;P페이지&amp;R&amp;P페이지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workbookViewId="0">
      <selection activeCell="J4" sqref="J4:J35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INDEX($B$40:$E$42,MATCH(D3,$A$40:$A$42,0),MATCH(YEAR(C3),$B$38:$E$38))</f>
        <v>0.02</v>
      </c>
      <c r="J3" s="7">
        <f>ROUNDUP(FV(I3/12,G3,-F3,,IF(H3="월말",0,1)),-3)</f>
        <v>15927000</v>
      </c>
      <c r="K3" s="1" t="str">
        <f ca="1">TEXT(QUOTIENT(_xlfn.DAYS(TODAY(),C3),30),"00개월")</f>
        <v>67개월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INDEX($B$40:$E$42,MATCH(D4,$A$40:$A$42,0),MATCH(YEAR(C4),$B$38:$E$38))</f>
        <v>2.1999999999999999E-2</v>
      </c>
      <c r="J4" s="7">
        <f t="shared" ref="J4:J35" si="1">ROUNDUP(FV(I4/12,G4,-F4,,IF(H4="월말",0,1)),-3)</f>
        <v>33584000</v>
      </c>
      <c r="K4" s="1" t="str">
        <f t="shared" ref="K4:K35" ca="1" si="2">TEXT(QUOTIENT(_xlfn.DAYS(TODAY(),C4),30),"00개월")</f>
        <v>104개월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75개월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70개월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79개월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64개월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87개월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67개월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109개월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75개월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67개월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55개월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104개월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54개월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95개월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59개월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57개월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62개월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82개월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69개월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59개월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82개월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68개월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75개월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104개월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66개월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65개월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59개월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67개월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89개월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114개월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73개월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59개월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AVERAGE(IF(($D$3:$D$35=A40)*($F$3:$F$35&lt;&gt;MAX(($D$3:$D$35=A40)*$F$3:$F$35)),$F$3:$F$35))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AVERAGE(IF(($D$3:$D$35=A41)*($F$3:$F$35&lt;&gt;MAX(($D$3:$D$35=A41)*$F$3:$F$35)),$F$3:$F$35))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AVERAGE(IF(($D$3:$D$35=A42)*($F$3:$F$35&lt;&gt;MAX(($D$3:$D$35=A42)*$F$3:$F$35)),$F$3:$F$35))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C16" sqref="C16"/>
    </sheetView>
  </sheetViews>
  <sheetFormatPr defaultRowHeight="17.399999999999999" x14ac:dyDescent="0.4"/>
  <cols>
    <col min="2" max="2" width="11.59765625" bestFit="1" customWidth="1"/>
    <col min="3" max="3" width="15.69921875" bestFit="1" customWidth="1"/>
    <col min="4" max="6" width="10.59765625" bestFit="1" customWidth="1"/>
    <col min="7" max="7" width="9.296875" bestFit="1" customWidth="1"/>
    <col min="8" max="8" width="15.69921875" bestFit="1" customWidth="1"/>
    <col min="9" max="9" width="18.69921875" bestFit="1" customWidth="1"/>
    <col min="10" max="10" width="16.69921875" bestFit="1" customWidth="1"/>
    <col min="11" max="12" width="16.8984375" bestFit="1" customWidth="1"/>
  </cols>
  <sheetData>
    <row r="2" spans="2:7" x14ac:dyDescent="0.4">
      <c r="B2" s="23" t="s">
        <v>5</v>
      </c>
      <c r="C2" t="s">
        <v>77</v>
      </c>
    </row>
    <row r="4" spans="2:7" x14ac:dyDescent="0.4">
      <c r="D4" s="23" t="s">
        <v>4</v>
      </c>
    </row>
    <row r="5" spans="2:7" x14ac:dyDescent="0.4">
      <c r="B5" s="23" t="s">
        <v>74</v>
      </c>
      <c r="C5" s="23" t="s">
        <v>73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75</v>
      </c>
    </row>
    <row r="7" spans="2:7" x14ac:dyDescent="0.4">
      <c r="C7" s="24" t="s">
        <v>70</v>
      </c>
      <c r="D7" s="24">
        <v>143750</v>
      </c>
      <c r="E7" s="24">
        <v>83333.333333333328</v>
      </c>
      <c r="F7" s="24">
        <v>142500</v>
      </c>
      <c r="G7" s="24">
        <v>126818.18181818182</v>
      </c>
    </row>
    <row r="8" spans="2:7" x14ac:dyDescent="0.4">
      <c r="C8" t="s">
        <v>72</v>
      </c>
      <c r="D8" s="25">
        <v>2.9499999999999998E-2</v>
      </c>
      <c r="E8" s="25">
        <v>2.4666666666666667E-2</v>
      </c>
      <c r="F8" s="25">
        <v>2.1250000000000002E-2</v>
      </c>
      <c r="G8" s="25">
        <v>2.518181818181818E-2</v>
      </c>
    </row>
    <row r="9" spans="2:7" x14ac:dyDescent="0.4">
      <c r="B9" t="s">
        <v>76</v>
      </c>
    </row>
    <row r="10" spans="2:7" x14ac:dyDescent="0.4">
      <c r="C10" s="24" t="s">
        <v>70</v>
      </c>
      <c r="D10" s="24"/>
      <c r="E10" s="24">
        <v>110000</v>
      </c>
      <c r="F10" s="24">
        <v>166666.66666666666</v>
      </c>
      <c r="G10" s="24">
        <v>138333.33333333334</v>
      </c>
    </row>
    <row r="11" spans="2:7" x14ac:dyDescent="0.4">
      <c r="C11" t="s">
        <v>72</v>
      </c>
      <c r="D11" s="25"/>
      <c r="E11" s="25">
        <v>2.8000000000000001E-2</v>
      </c>
      <c r="F11" s="25">
        <v>0.02</v>
      </c>
      <c r="G11" s="25">
        <v>2.4000000000000004E-2</v>
      </c>
    </row>
    <row r="12" spans="2:7" x14ac:dyDescent="0.4">
      <c r="B12" t="s">
        <v>69</v>
      </c>
      <c r="D12" s="24">
        <v>143750</v>
      </c>
      <c r="E12" s="24">
        <v>96666.666666666672</v>
      </c>
      <c r="F12" s="24">
        <v>152857.14285714287</v>
      </c>
      <c r="G12" s="24">
        <v>130882.35294117648</v>
      </c>
    </row>
    <row r="13" spans="2:7" x14ac:dyDescent="0.4">
      <c r="B13" t="s">
        <v>71</v>
      </c>
      <c r="D13" s="25">
        <v>2.9499999999999998E-2</v>
      </c>
      <c r="E13" s="25">
        <v>2.6333333333333334E-2</v>
      </c>
      <c r="F13" s="25">
        <v>2.0714285714285713E-2</v>
      </c>
      <c r="G13" s="25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tabSelected="1" workbookViewId="0">
      <selection activeCell="C4" sqref="C4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78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3"/>
    <sortCondition sortBy="cellColor" ref="F5:F37" dxfId="2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topLeftCell="A4" workbookViewId="0">
      <selection activeCell="M18" sqref="M18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U15" sqref="U15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6">
        <v>2.8000000000000001E-2</v>
      </c>
      <c r="I5" s="27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6">
        <v>3.5999999999999997E-2</v>
      </c>
      <c r="I6" s="27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6">
        <v>0.02</v>
      </c>
      <c r="I7" s="27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6">
        <v>2.8000000000000001E-2</v>
      </c>
      <c r="I8" s="27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6">
        <v>2.5000000000000001E-2</v>
      </c>
      <c r="I9" s="27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6">
        <v>0.02</v>
      </c>
      <c r="I10" s="27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6">
        <v>2.8000000000000001E-2</v>
      </c>
      <c r="I11" s="27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6">
        <v>2.8000000000000001E-2</v>
      </c>
      <c r="I12" s="27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6">
        <v>0.02</v>
      </c>
      <c r="I13" s="27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6">
        <v>2.9000000000000001E-2</v>
      </c>
      <c r="I14" s="27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6">
        <v>2.3E-2</v>
      </c>
      <c r="I15" s="27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6" t="s">
        <v>66</v>
      </c>
      <c r="I16" s="27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6">
        <v>3.3000000000000002E-2</v>
      </c>
      <c r="I17" s="27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6">
        <v>2.9000000000000001E-2</v>
      </c>
      <c r="I18" s="27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6">
        <v>2.8000000000000001E-2</v>
      </c>
      <c r="I19" s="27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6">
        <v>2.1999999999999999E-2</v>
      </c>
      <c r="I20" s="27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6">
        <v>0.03</v>
      </c>
      <c r="I21" s="27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6">
        <v>2.8000000000000001E-2</v>
      </c>
      <c r="I22" s="27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6">
        <v>0.02</v>
      </c>
      <c r="I23" s="27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6">
        <v>2.1000000000000001E-2</v>
      </c>
      <c r="I24" s="27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6">
        <v>0.02</v>
      </c>
      <c r="I25" s="27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6">
        <v>2.1000000000000001E-2</v>
      </c>
      <c r="I26" s="27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6">
        <v>0.03</v>
      </c>
      <c r="I27" s="27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6" t="s">
        <v>66</v>
      </c>
      <c r="I28" s="27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6">
        <v>0.02</v>
      </c>
      <c r="I29" s="27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6">
        <v>2.3E-2</v>
      </c>
      <c r="I30" s="27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K15" sqref="K15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명은 김</cp:lastModifiedBy>
  <dcterms:created xsi:type="dcterms:W3CDTF">2023-08-09T00:13:15Z</dcterms:created>
  <dcterms:modified xsi:type="dcterms:W3CDTF">2025-06-30T10:37:15Z</dcterms:modified>
</cp:coreProperties>
</file>