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losbrok\Desktop\시나공 기출 실습용\2025_기출문제집_컴활1급실기_학습자료_241206 update\02 최신기출유형\01회\"/>
    </mc:Choice>
  </mc:AlternateContent>
  <xr:revisionPtr revIDLastSave="0" documentId="13_ncr:1_{092285DB-77A7-484C-BECC-FE0021A33FDC}" xr6:coauthVersionLast="47" xr6:coauthVersionMax="47" xr10:uidLastSave="{00000000-0000-0000-0000-000000000000}"/>
  <bookViews>
    <workbookView xWindow="-120" yWindow="-120" windowWidth="29040" windowHeight="15720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0" i="3" l="1" a="1"/>
  <c r="F40" i="3" s="1"/>
  <c r="F41" i="3" a="1"/>
  <c r="F41" i="3" s="1"/>
  <c r="F42" i="3" a="1"/>
  <c r="F42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A28" i="1"/>
  <c r="L4" i="3" a="1"/>
  <c r="L10" i="3" a="1"/>
  <c r="L16" i="3" a="1"/>
  <c r="L22" i="3" a="1"/>
  <c r="L28" i="3" a="1"/>
  <c r="L34" i="3" a="1"/>
  <c r="L17" i="3" a="1"/>
  <c r="L23" i="3" a="1"/>
  <c r="L29" i="3" a="1"/>
  <c r="L35" i="3" a="1"/>
  <c r="L12" i="3" a="1"/>
  <c r="L24" i="3" a="1"/>
  <c r="L13" i="3" a="1"/>
  <c r="L25" i="3" a="1"/>
  <c r="L14" i="3" a="1"/>
  <c r="L15" i="3" a="1"/>
  <c r="L33" i="3" a="1"/>
  <c r="L11" i="3" a="1"/>
  <c r="L6" i="3" a="1"/>
  <c r="L18" i="3" a="1"/>
  <c r="L30" i="3" a="1"/>
  <c r="L7" i="3" a="1"/>
  <c r="L19" i="3" a="1"/>
  <c r="L31" i="3" a="1"/>
  <c r="L32" i="3" a="1"/>
  <c r="L21" i="3" a="1"/>
  <c r="L5" i="3" a="1"/>
  <c r="L26" i="3" a="1"/>
  <c r="L9" i="3" a="1"/>
  <c r="L27" i="3" a="1"/>
  <c r="L8" i="3" a="1"/>
  <c r="L20" i="3" a="1"/>
  <c r="L3" i="3" a="1"/>
  <c r="L20" i="3" l="1"/>
  <c r="L8" i="3"/>
  <c r="L27" i="3"/>
  <c r="L9" i="3"/>
  <c r="L26" i="3"/>
  <c r="L5" i="3"/>
  <c r="L21" i="3"/>
  <c r="L32" i="3"/>
  <c r="L31" i="3"/>
  <c r="L19" i="3"/>
  <c r="L7" i="3"/>
  <c r="L30" i="3"/>
  <c r="L18" i="3"/>
  <c r="L6" i="3"/>
  <c r="L11" i="3"/>
  <c r="L33" i="3"/>
  <c r="L15" i="3"/>
  <c r="L14" i="3"/>
  <c r="L25" i="3"/>
  <c r="L13" i="3"/>
  <c r="L24" i="3"/>
  <c r="L12" i="3"/>
  <c r="L35" i="3"/>
  <c r="L29" i="3"/>
  <c r="L23" i="3"/>
  <c r="L17" i="3"/>
  <c r="L34" i="3"/>
  <c r="L28" i="3"/>
  <c r="L22" i="3"/>
  <c r="L16" i="3"/>
  <c r="L10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10E02EC-AF8B-46EE-9BBF-1FE73FD17FE2}" name="MS Access Database_Query" type="1" refreshedVersion="8" background="1">
    <dbPr connection="DSN=MS Access Database;DBQ=C:\OA\저축현황.accdb;DefaultDir=C:\OA;DriverId=25;FIL=MS Access;MaxBufferSize=2048;PageTimeout=5;" command="SELECT 가입자별저축.가입자명, 가입자별저축.성별, 가입자별저축.가입시간, 가입자별저축.상품종류, 가입자별저축.지점명, 가입자별저축.월불입액, 가입자별저축.계약기간, 가입자별저축.납입시점, 가입자별저축.연이율, 가입자별저축.만기금액, 가입자별저축.총납입개월_x000d__x000a_FROM `C:\OA\저축현황.accdb`.가입자별저축 가입자별저축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<sst xmlns="http://schemas.openxmlformats.org/spreadsheetml/2006/main" count="953" uniqueCount="78">
  <si>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</si>
  <si>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</si>
  <si>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</si>
  <si>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</si>
  <si>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</si>
  <si>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</si>
  <si>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</si>
  <si>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</si>
  <si>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</si>
  <si>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</si>
  <si>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</si>
  <si>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</si>
  <si>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</si>
  <si>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</si>
  <si>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</si>
  <si>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</si>
  <si>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</si>
  <si>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</si>
  <si>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</si>
  <si>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</si>
  <si>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</si>
  <si>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</si>
  <si>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</si>
  <si>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</si>
  <si>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</si>
  <si>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</si>
  <si>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</si>
  <si>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</si>
  <si>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</si>
  <si>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</si>
  <si>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</si>
  <si>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</si>
  <si>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</si>
  <si>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</si>
  <si>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</si>
  <si>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</si>
  <si>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</si>
  <si>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</si>
  <si>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</si>
  <si>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</si>
  <si>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</si>
  <si>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</si>
  <si>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</si>
  <si>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</si>
  <si>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</si>
  <si>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</si>
  <si>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</si>
  <si>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</si>
  <si>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</si>
  <si>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</si>
  <si>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</si>
  <si>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</si>
  <si>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</si>
  <si>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</si>
  <si>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</si>
  <si>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</si>
  <si>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</si>
  <si>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</si>
  <si>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</si>
  <si>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</si>
  <si>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</si>
  <si>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</si>
  <si>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</si>
  <si>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</si>
  <si>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</si>
  <si>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</si>
  <si>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</si>
  <si>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</si>
  <si>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</si>
  <si>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값</t>
  </si>
  <si>
    <t>가입시간2</t>
  </si>
  <si>
    <t>오전</t>
  </si>
  <si>
    <t>오후</t>
  </si>
  <si>
    <t>(다중 항목)</t>
  </si>
  <si>
    <t>평균 : 월불입액</t>
  </si>
  <si>
    <t>전체 평균 : 월불입액</t>
  </si>
  <si>
    <t>평균 : 연이율</t>
  </si>
  <si>
    <t>전체 평균 : 연이율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</si>
</sst>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\★0.0%;[Blue][&gt;=0.025]\☆0.0%;0.0%;\※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C2-417D-89D4-B422503950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0</xdr:row>
          <xdr:rowOff>76200</xdr:rowOff>
        </xdr:from>
        <xdr:to>
          <xdr:col>8</xdr:col>
          <xdr:colOff>733425</xdr:colOff>
          <xdr:row>1</xdr:row>
          <xdr:rowOff>152400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osbrok" refreshedDate="45825.367587384259" backgroundQuery="1" createdVersion="8" refreshedVersion="8" minRefreshableVersion="3" recordCount="33" xr:uid="{12987C88-0CC0-495F-9E72-AD3770994411}">
  <cacheSource type="external" connectionId="1"/>
  <cacheFields count="12">
    <cacheField name="가입자명" numFmtId="0" sqlType="-9">
      <sharedItems/>
    </cacheField>
    <cacheField name="성별" numFmtId="0" sqlType="-9">
      <sharedItems count="2">
        <s v="남"/>
        <s v="여"/>
      </sharedItems>
    </cacheField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11"/>
    </cacheField>
    <cacheField name="상품종류" numFmtId="0" sqlType="-9">
      <sharedItems count="3">
        <s v="정기적금"/>
        <s v="청약저축"/>
        <s v="청약예금"/>
      </sharedItems>
    </cacheField>
    <cacheField name="지점명" numFmtId="0" sqlType="-9">
      <sharedItems count="4">
        <s v="합정"/>
        <s v="여의도"/>
        <s v="강남"/>
        <s v="명동"/>
      </sharedItems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계약기간" numFmtId="0" sqlType="4">
      <sharedItems containsSemiMixedTypes="0" containsString="0" containsNumber="1" containsInteger="1" minValue="120" maxValue="120" count="1">
        <n v="120"/>
      </sharedItems>
    </cacheField>
    <cacheField name="납입시점" numFmtId="0" sqlType="-9">
      <sharedItems count="2">
        <s v="월말"/>
        <s v="월초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만기금액" numFmtId="0" sqlType="4">
      <sharedItems containsSemiMixedTypes="0" containsString="0" containsNumber="1" containsInteger="1" minValue="1335000" maxValue="37825000" count="29">
        <n v="15927000"/>
        <n v="34114000"/>
        <n v="13863000"/>
        <n v="11965000"/>
        <n v="16811000"/>
        <n v="16174000"/>
        <n v="1348000"/>
        <n v="6648000"/>
        <n v="20962000"/>
        <n v="10427000"/>
        <n v="20794000"/>
        <n v="16635000"/>
        <n v="11149000"/>
        <n v="10691000"/>
        <n v="6932000"/>
        <n v="6988000"/>
        <n v="19908000"/>
        <n v="37825000"/>
        <n v="16120000"/>
        <n v="21693000"/>
        <n v="13295000"/>
        <n v="33236000"/>
        <n v="1335000"/>
        <n v="34656000"/>
        <n v="29111000"/>
        <n v="9291000"/>
        <n v="9453000"/>
        <n v="20904000"/>
        <n v="7098000"/>
      </sharedItems>
    </cacheField>
    <cacheField name="총납입개월" numFmtId="0" sqlType="-9">
      <sharedItems containsBlank="1" count="24">
        <s v="12개월"/>
        <s v="60개월"/>
        <s v="19개월"/>
        <s v="50개월"/>
        <s v="23개월"/>
        <s v="45개월"/>
        <s v="31개월"/>
        <s v="29개월"/>
        <s v="56개월"/>
        <s v="00개월"/>
        <m/>
        <s v="27개월"/>
        <s v="04개월"/>
        <s v="37개월"/>
        <s v="43개월"/>
        <s v="26개월"/>
        <s v="39개월"/>
        <s v="63개월"/>
        <s v="13개월"/>
        <s v="11개월"/>
        <s v="09개월"/>
        <s v="34개월"/>
        <s v="17개월"/>
        <s v="75개월"/>
      </sharedItems>
    </cacheField>
    <cacheField name="가입시간2" numFmtId="0" databaseField="0">
      <fieldGroup base="2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전현우"/>
    <x v="0"/>
    <x v="0"/>
    <x v="0"/>
    <x v="0"/>
    <x v="0"/>
    <x v="0"/>
    <x v="0"/>
    <x v="0"/>
    <x v="0"/>
    <x v="0"/>
  </r>
  <r>
    <s v="이승완"/>
    <x v="0"/>
    <x v="1"/>
    <x v="0"/>
    <x v="1"/>
    <x v="1"/>
    <x v="0"/>
    <x v="1"/>
    <x v="1"/>
    <x v="1"/>
    <x v="1"/>
  </r>
  <r>
    <s v="조인호"/>
    <x v="0"/>
    <x v="2"/>
    <x v="0"/>
    <x v="2"/>
    <x v="0"/>
    <x v="0"/>
    <x v="0"/>
    <x v="0"/>
    <x v="0"/>
    <x v="2"/>
  </r>
  <r>
    <s v="정명우"/>
    <x v="0"/>
    <x v="3"/>
    <x v="1"/>
    <x v="3"/>
    <x v="2"/>
    <x v="0"/>
    <x v="1"/>
    <x v="2"/>
    <x v="2"/>
    <x v="3"/>
  </r>
  <r>
    <s v="김충협"/>
    <x v="0"/>
    <x v="4"/>
    <x v="0"/>
    <x v="3"/>
    <x v="3"/>
    <x v="0"/>
    <x v="1"/>
    <x v="0"/>
    <x v="3"/>
    <x v="4"/>
  </r>
  <r>
    <s v="손세준"/>
    <x v="0"/>
    <x v="5"/>
    <x v="2"/>
    <x v="3"/>
    <x v="0"/>
    <x v="0"/>
    <x v="1"/>
    <x v="3"/>
    <x v="4"/>
    <x v="5"/>
  </r>
  <r>
    <s v="김효상"/>
    <x v="0"/>
    <x v="5"/>
    <x v="1"/>
    <x v="2"/>
    <x v="0"/>
    <x v="0"/>
    <x v="0"/>
    <x v="4"/>
    <x v="5"/>
    <x v="6"/>
  </r>
  <r>
    <s v="박태진"/>
    <x v="1"/>
    <x v="6"/>
    <x v="1"/>
    <x v="2"/>
    <x v="4"/>
    <x v="0"/>
    <x v="0"/>
    <x v="4"/>
    <x v="6"/>
    <x v="0"/>
  </r>
  <r>
    <s v="김우리"/>
    <x v="1"/>
    <x v="7"/>
    <x v="0"/>
    <x v="1"/>
    <x v="5"/>
    <x v="0"/>
    <x v="1"/>
    <x v="0"/>
    <x v="7"/>
    <x v="7"/>
  </r>
  <r>
    <s v="나한전"/>
    <x v="0"/>
    <x v="8"/>
    <x v="2"/>
    <x v="2"/>
    <x v="6"/>
    <x v="0"/>
    <x v="0"/>
    <x v="3"/>
    <x v="8"/>
    <x v="8"/>
  </r>
  <r>
    <s v="박동수"/>
    <x v="0"/>
    <x v="9"/>
    <x v="2"/>
    <x v="1"/>
    <x v="7"/>
    <x v="0"/>
    <x v="0"/>
    <x v="5"/>
    <x v="9"/>
    <x v="0"/>
  </r>
  <r>
    <s v="정중한"/>
    <x v="0"/>
    <x v="10"/>
    <x v="2"/>
    <x v="3"/>
    <x v="6"/>
    <x v="0"/>
    <x v="1"/>
    <x v="2"/>
    <x v="10"/>
    <x v="9"/>
  </r>
  <r>
    <s v="홍백전"/>
    <x v="0"/>
    <x v="11"/>
    <x v="1"/>
    <x v="1"/>
    <x v="0"/>
    <x v="0"/>
    <x v="1"/>
    <x v="2"/>
    <x v="11"/>
    <x v="10"/>
  </r>
  <r>
    <s v="강태희"/>
    <x v="1"/>
    <x v="12"/>
    <x v="1"/>
    <x v="3"/>
    <x v="2"/>
    <x v="0"/>
    <x v="1"/>
    <x v="2"/>
    <x v="2"/>
    <x v="10"/>
  </r>
  <r>
    <s v="안두리"/>
    <x v="1"/>
    <x v="13"/>
    <x v="2"/>
    <x v="1"/>
    <x v="8"/>
    <x v="0"/>
    <x v="1"/>
    <x v="5"/>
    <x v="12"/>
    <x v="11"/>
  </r>
  <r>
    <s v="노고영"/>
    <x v="1"/>
    <x v="14"/>
    <x v="1"/>
    <x v="3"/>
    <x v="8"/>
    <x v="0"/>
    <x v="1"/>
    <x v="6"/>
    <x v="13"/>
    <x v="12"/>
  </r>
  <r>
    <s v="안정이"/>
    <x v="0"/>
    <x v="15"/>
    <x v="1"/>
    <x v="0"/>
    <x v="5"/>
    <x v="0"/>
    <x v="1"/>
    <x v="2"/>
    <x v="14"/>
    <x v="13"/>
  </r>
  <r>
    <s v="이성미"/>
    <x v="1"/>
    <x v="16"/>
    <x v="2"/>
    <x v="0"/>
    <x v="5"/>
    <x v="0"/>
    <x v="0"/>
    <x v="3"/>
    <x v="15"/>
    <x v="14"/>
  </r>
  <r>
    <s v="고소인"/>
    <x v="0"/>
    <x v="17"/>
    <x v="0"/>
    <x v="2"/>
    <x v="6"/>
    <x v="0"/>
    <x v="0"/>
    <x v="0"/>
    <x v="16"/>
    <x v="15"/>
  </r>
  <r>
    <s v="김치국"/>
    <x v="0"/>
    <x v="18"/>
    <x v="2"/>
    <x v="2"/>
    <x v="9"/>
    <x v="0"/>
    <x v="1"/>
    <x v="3"/>
    <x v="17"/>
    <x v="3"/>
  </r>
  <r>
    <s v="홍길동"/>
    <x v="0"/>
    <x v="19"/>
    <x v="0"/>
    <x v="3"/>
    <x v="0"/>
    <x v="0"/>
    <x v="1"/>
    <x v="7"/>
    <x v="18"/>
    <x v="16"/>
  </r>
  <r>
    <s v="박찬훈"/>
    <x v="0"/>
    <x v="20"/>
    <x v="2"/>
    <x v="0"/>
    <x v="6"/>
    <x v="0"/>
    <x v="1"/>
    <x v="8"/>
    <x v="19"/>
    <x v="17"/>
  </r>
  <r>
    <s v="김덕화"/>
    <x v="1"/>
    <x v="20"/>
    <x v="0"/>
    <x v="1"/>
    <x v="2"/>
    <x v="0"/>
    <x v="1"/>
    <x v="0"/>
    <x v="20"/>
    <x v="18"/>
  </r>
  <r>
    <s v="이소라"/>
    <x v="1"/>
    <x v="21"/>
    <x v="0"/>
    <x v="0"/>
    <x v="0"/>
    <x v="0"/>
    <x v="0"/>
    <x v="0"/>
    <x v="0"/>
    <x v="10"/>
  </r>
  <r>
    <s v="김종택"/>
    <x v="0"/>
    <x v="22"/>
    <x v="0"/>
    <x v="1"/>
    <x v="1"/>
    <x v="0"/>
    <x v="1"/>
    <x v="0"/>
    <x v="21"/>
    <x v="0"/>
  </r>
  <r>
    <s v="정영일"/>
    <x v="0"/>
    <x v="23"/>
    <x v="1"/>
    <x v="3"/>
    <x v="4"/>
    <x v="0"/>
    <x v="0"/>
    <x v="6"/>
    <x v="22"/>
    <x v="19"/>
  </r>
  <r>
    <s v="이효림"/>
    <x v="1"/>
    <x v="24"/>
    <x v="2"/>
    <x v="0"/>
    <x v="1"/>
    <x v="0"/>
    <x v="1"/>
    <x v="2"/>
    <x v="23"/>
    <x v="20"/>
  </r>
  <r>
    <s v="김예인"/>
    <x v="1"/>
    <x v="25"/>
    <x v="1"/>
    <x v="1"/>
    <x v="10"/>
    <x v="0"/>
    <x v="1"/>
    <x v="2"/>
    <x v="24"/>
    <x v="16"/>
  </r>
  <r>
    <s v="김창준"/>
    <x v="0"/>
    <x v="26"/>
    <x v="0"/>
    <x v="3"/>
    <x v="11"/>
    <x v="0"/>
    <x v="0"/>
    <x v="0"/>
    <x v="25"/>
    <x v="0"/>
  </r>
  <r>
    <s v="김창준"/>
    <x v="0"/>
    <x v="27"/>
    <x v="1"/>
    <x v="1"/>
    <x v="11"/>
    <x v="0"/>
    <x v="1"/>
    <x v="4"/>
    <x v="26"/>
    <x v="10"/>
  </r>
  <r>
    <s v="홍부남"/>
    <x v="0"/>
    <x v="28"/>
    <x v="0"/>
    <x v="2"/>
    <x v="6"/>
    <x v="0"/>
    <x v="0"/>
    <x v="0"/>
    <x v="16"/>
    <x v="21"/>
  </r>
  <r>
    <s v="이창룡"/>
    <x v="0"/>
    <x v="29"/>
    <x v="2"/>
    <x v="3"/>
    <x v="6"/>
    <x v="0"/>
    <x v="1"/>
    <x v="5"/>
    <x v="27"/>
    <x v="22"/>
  </r>
  <r>
    <s v="김창준"/>
    <x v="0"/>
    <x v="30"/>
    <x v="1"/>
    <x v="1"/>
    <x v="5"/>
    <x v="0"/>
    <x v="0"/>
    <x v="9"/>
    <x v="28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495BE5-D50C-4C24-B7FC-9E330793D034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12">
    <pivotField compact="0" showAll="0" defaultSubtotal="0"/>
    <pivotField compact="0" showAll="0" defaultSubtotal="0"/>
    <pivotField compact="0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axis="axisCol" compact="0" showAll="0" defaultSubtotal="0">
      <items count="3">
        <item x="2"/>
        <item x="1"/>
        <item x="0"/>
      </items>
    </pivotField>
    <pivotField axis="axisPage" compact="0" multipleItemSelectionAllowed="1" showAll="0" defaultSubtotal="0">
      <items count="4">
        <item x="2"/>
        <item h="1" x="3"/>
        <item x="1"/>
        <item h="1" x="0"/>
      </items>
    </pivotField>
    <pivotField dataField="1" compact="0" showAll="0" defaultSubtotal="0"/>
    <pivotField compact="0" showAll="0" defaultSubtotal="0"/>
    <pivotField compact="0" showAll="0" defaultSubtotal="0"/>
    <pivotField dataField="1" compact="0" showAll="0" defaultSubtotal="0"/>
    <pivotField compact="0" showAll="0" defaultSubtotal="0"/>
    <pivotField compact="0" showAll="0" defaultSubtotal="0"/>
    <pivotField axis="axisRow" compact="0" showAll="0" defaultSubtotal="0">
      <items count="2">
        <item n="오전" x="0"/>
        <item n="오후" x="1"/>
      </items>
    </pivotField>
  </pivotFields>
  <rowFields count="2">
    <field x="11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5" subtotal="average" baseField="11" baseItem="0" numFmtId="41"/>
    <dataField name="평균 : 연이율" fld="8" subtotal="average" baseField="11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workbookViewId="0">
      <selection activeCell="K18" sqref="K18"/>
    </sheetView>
  </sheetViews>
  <sheetFormatPr defaultRowHeight="16.5" x14ac:dyDescent="0.3"/>
  <cols>
    <col min="3" max="3" width="12.875" customWidth="1"/>
    <col min="5" max="5" width="7.125" bestFit="1" customWidth="1"/>
    <col min="6" max="6" width="10.5" bestFit="1" customWidth="1"/>
    <col min="9" max="9" width="15.25" bestFit="1" customWidth="1"/>
  </cols>
  <sheetData>
    <row r="1" spans="1:9" x14ac:dyDescent="0.3">
      <c r="A1" t="s">
        <v>0</v>
      </c>
    </row>
    <row r="2" spans="1:9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3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3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3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3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3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3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3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3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3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3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3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3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3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3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3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3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3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3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3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3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3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3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3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3">
      <c r="A27" s="23" t="s">
        <v>67</v>
      </c>
    </row>
    <row r="28" spans="1:9" x14ac:dyDescent="0.3">
      <c r="A28" t="b">
        <f>OR(AND(LEFT($D3,2)="청약",$B3="여"),AND($E3="여의도",$F3&gt;=150000))</f>
        <v>0</v>
      </c>
    </row>
    <row r="30" spans="1:9" x14ac:dyDescent="0.3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3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3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3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3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3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3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3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2" priority="1">
      <formula>AND(MOD(MONTH($C3),2)=1,$C3&gt;=DATE(2019,1,1))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topLeftCell="A10" workbookViewId="0">
      <selection activeCell="A28" sqref="A28:I38"/>
    </sheetView>
  </sheetViews>
  <sheetFormatPr defaultRowHeight="16.5" x14ac:dyDescent="0.3"/>
  <cols>
    <col min="3" max="3" width="11.125" bestFit="1" customWidth="1"/>
    <col min="6" max="6" width="9.375" bestFit="1" customWidth="1"/>
    <col min="9" max="9" width="13.5" bestFit="1" customWidth="1"/>
  </cols>
  <sheetData>
    <row r="1" spans="1:9" x14ac:dyDescent="0.3">
      <c r="A1" t="s">
        <v>0</v>
      </c>
    </row>
    <row r="2" spans="1:9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3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3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3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3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3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3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3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3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3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3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3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3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3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3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3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3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3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3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3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3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3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3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3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3">
      <c r="A27" t="s">
        <v>44</v>
      </c>
    </row>
    <row r="28" spans="1:9" x14ac:dyDescent="0.3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3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3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3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3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3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3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3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3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3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3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7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workbookViewId="0">
      <selection activeCell="G39" sqref="G39"/>
    </sheetView>
  </sheetViews>
  <sheetFormatPr defaultRowHeight="16.5" x14ac:dyDescent="0.3"/>
  <cols>
    <col min="2" max="5" width="11.875" bestFit="1" customWidth="1"/>
    <col min="6" max="6" width="10.875" bestFit="1" customWidth="1"/>
    <col min="7" max="7" width="12.375" bestFit="1" customWidth="1"/>
    <col min="9" max="9" width="9.375" bestFit="1" customWidth="1"/>
    <col min="10" max="10" width="13.5" bestFit="1" customWidth="1"/>
    <col min="11" max="11" width="13" bestFit="1" customWidth="1"/>
    <col min="12" max="12" width="23.75" customWidth="1"/>
  </cols>
  <sheetData>
    <row r="1" spans="1:12" x14ac:dyDescent="0.3">
      <c r="A1" t="s">
        <v>0</v>
      </c>
    </row>
    <row r="2" spans="1:12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3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INDEX($B$40:$E$42,MATCH($D3,$A$40:$A$42,0),MATCH(YEAR($C3),$B$38:$E$38,1))</f>
        <v>0.02</v>
      </c>
      <c r="J3" s="7"/>
      <c r="K3" s="1"/>
      <c r="L3" s="1" t="str" cm="1">
        <f t="array" ref="L3">fn비고($E3,$F3)</f>
        <v/>
      </c>
    </row>
    <row r="4" spans="1:12" x14ac:dyDescent="0.3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INDEX($B$40:$E$42,MATCH($D4,$A$40:$A$42,0),MATCH(YEAR($C4),$B$38:$E$38,1))</f>
        <v>2.1999999999999999E-2</v>
      </c>
      <c r="J4" s="7"/>
      <c r="K4" s="1"/>
      <c r="L4" s="1" t="str" cm="1">
        <f t="array" ref="L4">fn비고($E4,$F4)</f>
        <v>15만원이상-여의도250,000</v>
      </c>
    </row>
    <row r="5" spans="1:12" x14ac:dyDescent="0.3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/>
      <c r="K5" s="1"/>
      <c r="L5" s="1" t="str" cm="1">
        <f t="array" ref="L5">fn비고($E5,$F5)</f>
        <v/>
      </c>
    </row>
    <row r="6" spans="1:12" x14ac:dyDescent="0.3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/>
      <c r="K6" s="1"/>
      <c r="L6" s="1" t="str" cm="1">
        <f t="array" ref="L6">fn비고($E6,$F6)</f>
        <v/>
      </c>
    </row>
    <row r="7" spans="1:12" x14ac:dyDescent="0.3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/>
      <c r="K7" s="1"/>
      <c r="L7" s="1" t="str" cm="1">
        <f t="array" ref="L7">fn비고($E7,$F7)</f>
        <v/>
      </c>
    </row>
    <row r="8" spans="1:12" x14ac:dyDescent="0.3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/>
      <c r="K8" s="1"/>
      <c r="L8" s="1" t="str" cm="1">
        <f t="array" ref="L8">fn비고($E8,$F8)</f>
        <v/>
      </c>
    </row>
    <row r="9" spans="1:12" x14ac:dyDescent="0.3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/>
      <c r="K9" s="1"/>
      <c r="L9" s="1" t="str" cm="1">
        <f t="array" ref="L9">fn비고($E9,$F9)</f>
        <v/>
      </c>
    </row>
    <row r="10" spans="1:12" x14ac:dyDescent="0.3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/>
      <c r="K10" s="1"/>
      <c r="L10" s="1" t="str" cm="1">
        <f t="array" ref="L10">fn비고($E10,$F10)</f>
        <v/>
      </c>
    </row>
    <row r="11" spans="1:12" x14ac:dyDescent="0.3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/>
      <c r="K11" s="1"/>
      <c r="L11" s="1" t="str" cm="1">
        <f t="array" ref="L11">fn비고($E11,$F11)</f>
        <v/>
      </c>
    </row>
    <row r="12" spans="1:12" x14ac:dyDescent="0.3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/>
      <c r="K12" s="1"/>
      <c r="L12" s="1" t="str" cm="1">
        <f t="array" ref="L12">fn비고($E12,$F12)</f>
        <v/>
      </c>
    </row>
    <row r="13" spans="1:12" x14ac:dyDescent="0.3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/>
      <c r="K13" s="1"/>
      <c r="L13" s="1" t="str" cm="1">
        <f t="array" ref="L13">fn비고($E13,$F13)</f>
        <v/>
      </c>
    </row>
    <row r="14" spans="1:12" x14ac:dyDescent="0.3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/>
      <c r="K14" s="1"/>
      <c r="L14" s="1" t="str" cm="1">
        <f t="array" ref="L14">fn비고($E14,$F14)</f>
        <v>15만원이상-명동150,000</v>
      </c>
    </row>
    <row r="15" spans="1:12" x14ac:dyDescent="0.3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/>
      <c r="K15" s="1"/>
      <c r="L15" s="1" t="str" cm="1">
        <f t="array" ref="L15">fn비고($E15,$F15)</f>
        <v/>
      </c>
    </row>
    <row r="16" spans="1:12" x14ac:dyDescent="0.3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/>
      <c r="K16" s="1"/>
      <c r="L16" s="1" t="str" cm="1">
        <f t="array" ref="L16">fn비고($E16,$F16)</f>
        <v/>
      </c>
    </row>
    <row r="17" spans="1:12" x14ac:dyDescent="0.3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/>
      <c r="K17" s="1"/>
      <c r="L17" s="1" t="str" cm="1">
        <f t="array" ref="L17">fn비고($E17,$F17)</f>
        <v/>
      </c>
    </row>
    <row r="18" spans="1:12" x14ac:dyDescent="0.3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/>
      <c r="K18" s="1"/>
      <c r="L18" s="1" t="str" cm="1">
        <f t="array" ref="L18">fn비고($E18,$F18)</f>
        <v/>
      </c>
    </row>
    <row r="19" spans="1:12" x14ac:dyDescent="0.3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/>
      <c r="K19" s="1"/>
      <c r="L19" s="1" t="str" cm="1">
        <f t="array" ref="L19">fn비고($E19,$F19)</f>
        <v/>
      </c>
    </row>
    <row r="20" spans="1:12" x14ac:dyDescent="0.3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/>
      <c r="K20" s="1"/>
      <c r="L20" s="1" t="str" cm="1">
        <f t="array" ref="L20">fn비고($E20,$F20)</f>
        <v/>
      </c>
    </row>
    <row r="21" spans="1:12" x14ac:dyDescent="0.3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/>
      <c r="K21" s="1"/>
      <c r="L21" s="1" t="str" cm="1">
        <f t="array" ref="L21">fn비고($E21,$F21)</f>
        <v/>
      </c>
    </row>
    <row r="22" spans="1:12" x14ac:dyDescent="0.3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/>
      <c r="K22" s="1"/>
      <c r="L22" s="1" t="str" cm="1">
        <f t="array" ref="L22">fn비고($E22,$F22)</f>
        <v/>
      </c>
    </row>
    <row r="23" spans="1:12" x14ac:dyDescent="0.3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/>
      <c r="K23" s="1"/>
      <c r="L23" s="1" t="str" cm="1">
        <f t="array" ref="L23">fn비고($E23,$F23)</f>
        <v/>
      </c>
    </row>
    <row r="24" spans="1:12" x14ac:dyDescent="0.3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/>
      <c r="K24" s="1"/>
      <c r="L24" s="1" t="str" cm="1">
        <f t="array" ref="L24">fn비고($E24,$F24)</f>
        <v/>
      </c>
    </row>
    <row r="25" spans="1:12" x14ac:dyDescent="0.3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/>
      <c r="K25" s="1"/>
      <c r="L25" s="1" t="str" cm="1">
        <f t="array" ref="L25">fn비고($E25,$F25)</f>
        <v/>
      </c>
    </row>
    <row r="26" spans="1:12" x14ac:dyDescent="0.3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/>
      <c r="K26" s="1"/>
      <c r="L26" s="1" t="str" cm="1">
        <f t="array" ref="L26">fn비고($E26,$F26)</f>
        <v/>
      </c>
    </row>
    <row r="27" spans="1:12" x14ac:dyDescent="0.3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/>
      <c r="K27" s="1"/>
      <c r="L27" s="1" t="str" cm="1">
        <f t="array" ref="L27">fn비고($E27,$F27)</f>
        <v>15만원이상-여의도250,000</v>
      </c>
    </row>
    <row r="28" spans="1:12" x14ac:dyDescent="0.3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/>
      <c r="K28" s="1"/>
      <c r="L28" s="1" t="str" cm="1">
        <f t="array" ref="L28">fn비고($E28,$F28)</f>
        <v/>
      </c>
    </row>
    <row r="29" spans="1:12" x14ac:dyDescent="0.3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/>
      <c r="K29" s="1"/>
      <c r="L29" s="1" t="str" cm="1">
        <f t="array" ref="L29">fn비고($E29,$F29)</f>
        <v/>
      </c>
    </row>
    <row r="30" spans="1:12" x14ac:dyDescent="0.3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/>
      <c r="K30" s="1"/>
      <c r="L30" s="1" t="str" cm="1">
        <f t="array" ref="L30">fn비고($E30,$F30)</f>
        <v>15만원이상-여의도210,000</v>
      </c>
    </row>
    <row r="31" spans="1:12" x14ac:dyDescent="0.3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/>
      <c r="K31" s="1"/>
      <c r="L31" s="1" t="str" cm="1">
        <f t="array" ref="L31">fn비고($E31,$F31)</f>
        <v/>
      </c>
    </row>
    <row r="32" spans="1:12" x14ac:dyDescent="0.3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/>
      <c r="K32" s="1"/>
      <c r="L32" s="1" t="str" cm="1">
        <f t="array" ref="L32">fn비고($E32,$F32)</f>
        <v/>
      </c>
    </row>
    <row r="33" spans="1:12" x14ac:dyDescent="0.3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/>
      <c r="K33" s="1"/>
      <c r="L33" s="1" t="str" cm="1">
        <f t="array" ref="L33">fn비고($E33,$F33)</f>
        <v/>
      </c>
    </row>
    <row r="34" spans="1:12" x14ac:dyDescent="0.3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/>
      <c r="K34" s="1"/>
      <c r="L34" s="1" t="str" cm="1">
        <f t="array" ref="L34">fn비고($E34,$F34)</f>
        <v>15만원이상-명동150,000</v>
      </c>
    </row>
    <row r="35" spans="1:12" x14ac:dyDescent="0.3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/>
      <c r="K35" s="1"/>
      <c r="L35" s="1" t="str" cm="1">
        <f t="array" ref="L35">fn비고($E35,$F35)</f>
        <v/>
      </c>
    </row>
    <row r="37" spans="1:12" x14ac:dyDescent="0.3">
      <c r="A37" t="s">
        <v>58</v>
      </c>
      <c r="I37" s="25"/>
    </row>
    <row r="38" spans="1:12" x14ac:dyDescent="0.3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3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3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 cm="1">
        <f t="array" ref="F40">AVERAGE(IF( ($D$3:$D$35=$A40), $F$3:$F$35))</f>
        <v>132500</v>
      </c>
    </row>
    <row r="41" spans="1:12" x14ac:dyDescent="0.3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 ($D$3:$D$35=$A41), $F$3:$F$35))</f>
        <v>83636.363636363632</v>
      </c>
    </row>
    <row r="42" spans="1:12" x14ac:dyDescent="0.3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 ($D$3:$D$35=$A42), $F$3:$F$35))</f>
        <v>144500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C2" sqref="C2"/>
    </sheetView>
  </sheetViews>
  <sheetFormatPr defaultRowHeight="16.5" x14ac:dyDescent="0.3"/>
  <cols>
    <col min="2" max="2" width="24.875" bestFit="1" customWidth="1"/>
    <col min="3" max="3" width="14.875" bestFit="1" customWidth="1"/>
    <col min="4" max="6" width="11" bestFit="1" customWidth="1"/>
    <col min="7" max="7" width="10.5" bestFit="1" customWidth="1"/>
    <col min="8" max="9" width="9.625" bestFit="1" customWidth="1"/>
  </cols>
  <sheetData>
    <row r="2" spans="2:7" x14ac:dyDescent="0.3">
      <c r="B2" s="24" t="s">
        <v>5</v>
      </c>
      <c r="C2" t="s">
        <v>73</v>
      </c>
    </row>
    <row r="4" spans="2:7" x14ac:dyDescent="0.3">
      <c r="D4" s="24" t="s">
        <v>4</v>
      </c>
    </row>
    <row r="5" spans="2:7" x14ac:dyDescent="0.3">
      <c r="B5" s="24" t="s">
        <v>70</v>
      </c>
      <c r="C5" s="24" t="s">
        <v>69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3">
      <c r="B6" t="s">
        <v>71</v>
      </c>
      <c r="D6" s="25"/>
      <c r="E6" s="25"/>
      <c r="F6" s="25"/>
      <c r="G6" s="25"/>
    </row>
    <row r="7" spans="2:7" x14ac:dyDescent="0.3">
      <c r="C7" t="s">
        <v>74</v>
      </c>
      <c r="D7" s="25">
        <v>143750</v>
      </c>
      <c r="E7" s="25">
        <v>83333.333333333328</v>
      </c>
      <c r="F7" s="25">
        <v>142500</v>
      </c>
      <c r="G7" s="25">
        <v>126818.18181818182</v>
      </c>
    </row>
    <row r="8" spans="2:7" x14ac:dyDescent="0.3">
      <c r="C8" t="s">
        <v>76</v>
      </c>
      <c r="D8" s="26">
        <v>2.9499999999999998E-2</v>
      </c>
      <c r="E8" s="26">
        <v>2.4666666666666667E-2</v>
      </c>
      <c r="F8" s="26">
        <v>2.1250000000000002E-2</v>
      </c>
      <c r="G8" s="26">
        <v>2.518181818181818E-2</v>
      </c>
    </row>
    <row r="9" spans="2:7" x14ac:dyDescent="0.3">
      <c r="B9" t="s">
        <v>72</v>
      </c>
      <c r="D9" s="25"/>
      <c r="E9" s="25"/>
      <c r="F9" s="25"/>
      <c r="G9" s="25"/>
    </row>
    <row r="10" spans="2:7" x14ac:dyDescent="0.3">
      <c r="C10" t="s">
        <v>74</v>
      </c>
      <c r="D10" s="25"/>
      <c r="E10" s="25">
        <v>110000</v>
      </c>
      <c r="F10" s="25">
        <v>166666.66666666666</v>
      </c>
      <c r="G10" s="25">
        <v>138333.33333333334</v>
      </c>
    </row>
    <row r="11" spans="2:7" x14ac:dyDescent="0.3">
      <c r="C11" t="s">
        <v>76</v>
      </c>
      <c r="D11" s="26"/>
      <c r="E11" s="26">
        <v>2.8000000000000001E-2</v>
      </c>
      <c r="F11" s="26">
        <v>0.02</v>
      </c>
      <c r="G11" s="26">
        <v>2.4000000000000004E-2</v>
      </c>
    </row>
    <row r="12" spans="2:7" x14ac:dyDescent="0.3">
      <c r="B12" t="s">
        <v>75</v>
      </c>
      <c r="D12" s="25">
        <v>143750</v>
      </c>
      <c r="E12" s="25">
        <v>96666.666666666672</v>
      </c>
      <c r="F12" s="25">
        <v>152857.14285714287</v>
      </c>
      <c r="G12" s="25">
        <v>130882.35294117648</v>
      </c>
    </row>
    <row r="13" spans="2:7" x14ac:dyDescent="0.3">
      <c r="B13" t="s">
        <v>77</v>
      </c>
      <c r="D13" s="26">
        <v>2.9499999999999998E-2</v>
      </c>
      <c r="E13" s="26">
        <v>2.6333333333333334E-2</v>
      </c>
      <c r="F13" s="26">
        <v>2.0714285714285713E-2</v>
      </c>
      <c r="G13" s="26">
        <v>2.4764705882352939E-2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K27" sqref="K27"/>
    </sheetView>
  </sheetViews>
  <sheetFormatPr defaultRowHeight="16.5" x14ac:dyDescent="0.3"/>
  <cols>
    <col min="1" max="1" width="1.875" customWidth="1"/>
    <col min="3" max="3" width="11.875" customWidth="1"/>
    <col min="6" max="6" width="11.375" bestFit="1" customWidth="1"/>
    <col min="7" max="7" width="12.375" bestFit="1" customWidth="1"/>
    <col min="9" max="9" width="13.5" bestFit="1" customWidth="1"/>
  </cols>
  <sheetData>
    <row r="3" spans="2:9" x14ac:dyDescent="0.3">
      <c r="B3" t="s">
        <v>0</v>
      </c>
    </row>
    <row r="4" spans="2:9" x14ac:dyDescent="0.3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3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3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3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3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3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3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3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3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3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3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3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3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3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3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3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3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3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3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3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3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3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3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3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3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3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3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3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3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3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3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3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3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3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>
      <selection activeCell="K18" sqref="K18"/>
    </sheetView>
  </sheetViews>
  <sheetFormatPr defaultRowHeight="16.5" x14ac:dyDescent="0.3"/>
  <cols>
    <col min="2" max="2" width="19.375" customWidth="1"/>
  </cols>
  <sheetData>
    <row r="2" spans="2:4" x14ac:dyDescent="0.3">
      <c r="B2" t="s">
        <v>60</v>
      </c>
    </row>
    <row r="3" spans="2:4" x14ac:dyDescent="0.3">
      <c r="D3" t="s">
        <v>61</v>
      </c>
    </row>
    <row r="4" spans="2:4" x14ac:dyDescent="0.3">
      <c r="B4" s="6" t="s">
        <v>62</v>
      </c>
      <c r="C4" s="6" t="s">
        <v>63</v>
      </c>
      <c r="D4" s="6" t="s">
        <v>64</v>
      </c>
    </row>
    <row r="5" spans="2:4" x14ac:dyDescent="0.3">
      <c r="B5" s="1" t="s">
        <v>16</v>
      </c>
      <c r="C5" s="3">
        <v>21000</v>
      </c>
      <c r="D5" s="3">
        <v>29000</v>
      </c>
    </row>
    <row r="6" spans="2:4" x14ac:dyDescent="0.3">
      <c r="B6" s="1" t="s">
        <v>24</v>
      </c>
      <c r="C6" s="3">
        <v>13000</v>
      </c>
      <c r="D6" s="3">
        <v>26000</v>
      </c>
    </row>
    <row r="7" spans="2:4" x14ac:dyDescent="0.3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K11" sqref="K11"/>
    </sheetView>
  </sheetViews>
  <sheetFormatPr defaultRowHeight="16.5" x14ac:dyDescent="0.3"/>
  <cols>
    <col min="1" max="1" width="2" customWidth="1"/>
    <col min="4" max="4" width="7.125" bestFit="1" customWidth="1"/>
    <col min="5" max="5" width="5.25" bestFit="1" customWidth="1"/>
    <col min="6" max="6" width="11.5" customWidth="1"/>
    <col min="9" max="9" width="12.125" customWidth="1"/>
  </cols>
  <sheetData>
    <row r="3" spans="2:9" x14ac:dyDescent="0.3">
      <c r="B3" t="s">
        <v>0</v>
      </c>
    </row>
    <row r="4" spans="2:9" x14ac:dyDescent="0.3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3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7">
        <v>2.8000000000000001E-2</v>
      </c>
      <c r="I5" s="22">
        <v>250000</v>
      </c>
    </row>
    <row r="6" spans="2:9" x14ac:dyDescent="0.3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7">
        <v>3.5999999999999997E-2</v>
      </c>
      <c r="I6" s="22">
        <v>150000</v>
      </c>
    </row>
    <row r="7" spans="2:9" x14ac:dyDescent="0.3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7">
        <v>0.02</v>
      </c>
      <c r="I7" s="22">
        <v>120000</v>
      </c>
    </row>
    <row r="8" spans="2:9" x14ac:dyDescent="0.3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7">
        <v>2.8000000000000001E-2</v>
      </c>
      <c r="I8" s="22">
        <v>50000</v>
      </c>
    </row>
    <row r="9" spans="2:9" x14ac:dyDescent="0.3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7">
        <v>2.5000000000000001E-2</v>
      </c>
      <c r="I9" s="22">
        <v>250000</v>
      </c>
    </row>
    <row r="10" spans="2:9" x14ac:dyDescent="0.3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7">
        <v>0.02</v>
      </c>
      <c r="I10" s="22">
        <v>250000</v>
      </c>
    </row>
    <row r="11" spans="2:9" x14ac:dyDescent="0.3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7">
        <v>2.8000000000000001E-2</v>
      </c>
      <c r="I11" s="22">
        <v>210000</v>
      </c>
    </row>
    <row r="12" spans="2:9" x14ac:dyDescent="0.3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7">
        <v>2.8000000000000001E-2</v>
      </c>
      <c r="I12" s="22">
        <v>120000</v>
      </c>
    </row>
    <row r="13" spans="2:9" x14ac:dyDescent="0.3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7">
        <v>0.02</v>
      </c>
      <c r="I13" s="22">
        <v>100000</v>
      </c>
    </row>
    <row r="14" spans="2:9" x14ac:dyDescent="0.3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7">
        <v>2.9000000000000001E-2</v>
      </c>
      <c r="I14" s="22">
        <v>80000</v>
      </c>
    </row>
    <row r="15" spans="2:9" x14ac:dyDescent="0.3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7">
        <v>2.3E-2</v>
      </c>
      <c r="I15" s="22">
        <v>70000</v>
      </c>
    </row>
    <row r="16" spans="2:9" x14ac:dyDescent="0.3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7" t="s">
        <v>66</v>
      </c>
      <c r="I16" s="22">
        <v>50000</v>
      </c>
    </row>
    <row r="17" spans="2:9" x14ac:dyDescent="0.3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7">
        <v>3.3000000000000002E-2</v>
      </c>
      <c r="I17" s="22">
        <v>50000</v>
      </c>
    </row>
    <row r="18" spans="2:9" x14ac:dyDescent="0.3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7">
        <v>2.9000000000000001E-2</v>
      </c>
      <c r="I18" s="22">
        <v>150000</v>
      </c>
    </row>
    <row r="19" spans="2:9" x14ac:dyDescent="0.3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7">
        <v>2.8000000000000001E-2</v>
      </c>
      <c r="I19" s="22">
        <v>150000</v>
      </c>
    </row>
    <row r="20" spans="2:9" x14ac:dyDescent="0.3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7">
        <v>2.1999999999999999E-2</v>
      </c>
      <c r="I20" s="22">
        <v>120000</v>
      </c>
    </row>
    <row r="21" spans="2:9" x14ac:dyDescent="0.3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7">
        <v>0.03</v>
      </c>
      <c r="I21" s="22">
        <v>120000</v>
      </c>
    </row>
    <row r="22" spans="2:9" x14ac:dyDescent="0.3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7">
        <v>2.8000000000000001E-2</v>
      </c>
      <c r="I22" s="22">
        <v>100000</v>
      </c>
    </row>
    <row r="23" spans="2:9" x14ac:dyDescent="0.3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7">
        <v>0.02</v>
      </c>
      <c r="I23" s="22">
        <v>90000</v>
      </c>
    </row>
    <row r="24" spans="2:9" x14ac:dyDescent="0.3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7">
        <v>2.1000000000000001E-2</v>
      </c>
      <c r="I24" s="22">
        <v>80000</v>
      </c>
    </row>
    <row r="25" spans="2:9" x14ac:dyDescent="0.3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7">
        <v>0.02</v>
      </c>
      <c r="I25" s="22">
        <v>70000</v>
      </c>
    </row>
    <row r="26" spans="2:9" x14ac:dyDescent="0.3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7">
        <v>2.1000000000000001E-2</v>
      </c>
      <c r="I26" s="22">
        <v>10000</v>
      </c>
    </row>
    <row r="27" spans="2:9" x14ac:dyDescent="0.3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7">
        <v>0.03</v>
      </c>
      <c r="I27" s="22">
        <v>270000</v>
      </c>
    </row>
    <row r="28" spans="2:9" x14ac:dyDescent="0.3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7" t="s">
        <v>66</v>
      </c>
      <c r="I28" s="22">
        <v>150000</v>
      </c>
    </row>
    <row r="29" spans="2:9" x14ac:dyDescent="0.3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7">
        <v>0.02</v>
      </c>
      <c r="I29" s="22">
        <v>150000</v>
      </c>
    </row>
    <row r="30" spans="2:9" x14ac:dyDescent="0.3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7">
        <v>2.3E-2</v>
      </c>
      <c r="I30" s="22">
        <v>120000</v>
      </c>
    </row>
  </sheetData>
  <phoneticPr fontId="1" type="noConversion"/>
  <conditionalFormatting sqref="I5:I30"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tabSelected="1" workbookViewId="0">
      <selection activeCell="L10" sqref="L10"/>
    </sheetView>
  </sheetViews>
  <sheetFormatPr defaultRowHeight="16.5" x14ac:dyDescent="0.3"/>
  <cols>
    <col min="1" max="1" width="4.125" customWidth="1"/>
    <col min="5" max="5" width="5.25" bestFit="1" customWidth="1"/>
    <col min="6" max="6" width="11.125" bestFit="1" customWidth="1"/>
    <col min="9" max="9" width="11.375" customWidth="1"/>
  </cols>
  <sheetData>
    <row r="2" spans="2:9" x14ac:dyDescent="0.3">
      <c r="B2" t="s">
        <v>0</v>
      </c>
    </row>
    <row r="3" spans="2:9" x14ac:dyDescent="0.3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3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3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3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3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3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3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3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3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3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3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3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3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3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3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3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3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3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3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3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3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3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3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3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3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3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3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142875</xdr:colOff>
                <xdr:row>0</xdr:row>
                <xdr:rowOff>76200</xdr:rowOff>
              </from>
              <to>
                <xdr:col>8</xdr:col>
                <xdr:colOff>733425</xdr:colOff>
                <xdr:row>1</xdr:row>
                <xdr:rowOff>152400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하나 이</cp:lastModifiedBy>
  <cp:lastPrinted>2025-06-16T23:48:28Z</cp:lastPrinted>
  <dcterms:created xsi:type="dcterms:W3CDTF">2023-08-09T00:13:15Z</dcterms:created>
  <dcterms:modified xsi:type="dcterms:W3CDTF">2025-06-17T00:26:51Z</dcterms:modified>
</cp:coreProperties>
</file>