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1회\"/>
    </mc:Choice>
  </mc:AlternateContent>
  <xr:revisionPtr revIDLastSave="0" documentId="13_ncr:1_{FBC463B8-33A5-4D1E-A53C-043531356B76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 a="1"/>
  <c r="I4" i="3" s="1"/>
  <c r="I5" i="3" a="1"/>
  <c r="I5" i="3"/>
  <c r="I6" i="3" a="1"/>
  <c r="I6" i="3" s="1"/>
  <c r="I7" i="3" a="1"/>
  <c r="I7" i="3"/>
  <c r="I8" i="3" a="1"/>
  <c r="I8" i="3" s="1"/>
  <c r="I9" i="3" a="1"/>
  <c r="I9" i="3"/>
  <c r="I10" i="3" a="1"/>
  <c r="I10" i="3" s="1"/>
  <c r="I11" i="3" a="1"/>
  <c r="I11" i="3"/>
  <c r="I12" i="3" a="1"/>
  <c r="I12" i="3" s="1"/>
  <c r="I13" i="3" a="1"/>
  <c r="I13" i="3"/>
  <c r="I14" i="3" a="1"/>
  <c r="I14" i="3" s="1"/>
  <c r="I15" i="3" a="1"/>
  <c r="I15" i="3"/>
  <c r="I16" i="3" a="1"/>
  <c r="I16" i="3" s="1"/>
  <c r="I17" i="3" a="1"/>
  <c r="I17" i="3"/>
  <c r="I18" i="3" a="1"/>
  <c r="I18" i="3" s="1"/>
  <c r="I19" i="3" a="1"/>
  <c r="I19" i="3"/>
  <c r="I20" i="3" a="1"/>
  <c r="I20" i="3" s="1"/>
  <c r="I21" i="3" a="1"/>
  <c r="I21" i="3"/>
  <c r="I22" i="3" a="1"/>
  <c r="I22" i="3" s="1"/>
  <c r="I23" i="3" a="1"/>
  <c r="I23" i="3"/>
  <c r="I24" i="3" a="1"/>
  <c r="I24" i="3" s="1"/>
  <c r="I25" i="3" a="1"/>
  <c r="I25" i="3"/>
  <c r="I26" i="3" a="1"/>
  <c r="I26" i="3" s="1"/>
  <c r="I27" i="3" a="1"/>
  <c r="I27" i="3"/>
  <c r="I28" i="3" a="1"/>
  <c r="I28" i="3" s="1"/>
  <c r="I29" i="3" a="1"/>
  <c r="I29" i="3"/>
  <c r="I30" i="3" a="1"/>
  <c r="I30" i="3" s="1"/>
  <c r="I31" i="3" a="1"/>
  <c r="I31" i="3"/>
  <c r="I32" i="3" a="1"/>
  <c r="I32" i="3" s="1"/>
  <c r="I33" i="3" a="1"/>
  <c r="I33" i="3"/>
  <c r="I34" i="3" a="1"/>
  <c r="I34" i="3" s="1"/>
  <c r="I35" i="3" a="1"/>
  <c r="I35" i="3"/>
  <c r="I3" i="3" a="1"/>
  <c r="I3" i="3" s="1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7" i="3" a="1"/>
  <c r="L9" i="3" a="1"/>
  <c r="L13" i="3" a="1"/>
  <c r="L17" i="3" a="1"/>
  <c r="L21" i="3" a="1"/>
  <c r="L25" i="3" a="1"/>
  <c r="L27" i="3" a="1"/>
  <c r="L31" i="3" a="1"/>
  <c r="L35" i="3" a="1"/>
  <c r="L5" i="3" a="1"/>
  <c r="L11" i="3" a="1"/>
  <c r="L15" i="3" a="1"/>
  <c r="L19" i="3" a="1"/>
  <c r="L23" i="3" a="1"/>
  <c r="L29" i="3" a="1"/>
  <c r="L33" i="3" a="1"/>
  <c r="L3" i="3" a="1"/>
  <c r="L33" i="3" l="1"/>
  <c r="L29" i="3"/>
  <c r="L23" i="3"/>
  <c r="L19" i="3"/>
  <c r="L15" i="3"/>
  <c r="L11" i="3"/>
  <c r="L5" i="3"/>
  <c r="L35" i="3"/>
  <c r="L31" i="3"/>
  <c r="L27" i="3"/>
  <c r="L25" i="3"/>
  <c r="L21" i="3"/>
  <c r="L17" i="3"/>
  <c r="L13" i="3"/>
  <c r="L9" i="3"/>
  <c r="L7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BFD9C0-62B2-498B-B9C0-80C01E859B30}" sourceFile="C:\Users\USER\Desktop\01회\저축현황.accdb" keepAlive="1" name="저축현황" type="5" refreshedVersion="8" background="1">
    <dbPr connection="Provider=Microsoft.ACE.OLEDB.12.0;User ID=Admin;Data Source=C:\Users\USER\Desktop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<sst xmlns="http://schemas.openxmlformats.org/spreadsheetml/2006/main" count="953" uniqueCount="78">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</sst>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2-4DAB-B6FE-58AA63F25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92.703482291668" backgroundQuery="1" createdVersion="8" refreshedVersion="8" minRefreshableVersion="3" recordCount="33" xr:uid="{1AEDBEC5-4364-460D-BBB9-86C5D197A87F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C5D7EB-6EEF-47B0-AD68-FF24E5D7FF36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L12" sqref="L12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4" priority="1">
      <formula>AND(MOD(MONTH($C3),2)=1,DATE(2019,1,1)&lt;=$C3)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7" workbookViewId="0">
      <selection activeCell="K8" sqref="K8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4" workbookViewId="0">
      <selection activeCell="F40" sqref="F40:F42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INDEX($B$40:$E$42,MATCH(D3,$A$40:$A$42,0),MATCH(YEAR(C3),$B$39:$E$39,1)+1)</f>
        <v>0.02</v>
      </c>
      <c r="J3" s="7">
        <f>ROUNDUP(FV(I3/12,G3,-F3,,IF(H3="월초",1,0)),-3)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INDEX($B$40:$E$42,MATCH(D4,$A$40:$A$42,0),MATCH(YEAR(C4),$B$39:$E$39,1)+1)</f>
        <v>2.1999999999999999E-2</v>
      </c>
      <c r="J4" s="7">
        <f t="shared" ref="J4:J35" si="0">ROUNDUP(FV(I4/12,G4,-F4,,IF(H4="월초",1,0)),-3)</f>
        <v>33584000</v>
      </c>
      <c r="K4" s="1" t="str">
        <f t="shared" ref="K4:K35" ca="1" si="1">TEXT(QUOTIENT(_xlfn.DAYS(TODAY(),C4),30),"00개월")</f>
        <v>102개월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INDEX($B$40:$E$42,MATCH(D5,$A$40:$A$42,0),MATCH(YEAR(C5),$B$39:$E$39,1)+1)</f>
        <v>0.02</v>
      </c>
      <c r="J5" s="7">
        <f t="shared" si="0"/>
        <v>15927000</v>
      </c>
      <c r="K5" s="1" t="str">
        <f t="shared" ca="1" si="1"/>
        <v>74개월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INDEX($B$40:$E$42,MATCH(D6,$A$40:$A$42,0),MATCH(YEAR(C6),$B$39:$E$39,1)+1)</f>
        <v>2.3E-2</v>
      </c>
      <c r="J6" s="7">
        <f t="shared" si="0"/>
        <v>13504000</v>
      </c>
      <c r="K6" s="1" t="str">
        <f t="shared" ca="1" si="1"/>
        <v>68개월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INDEX($B$40:$E$42,MATCH(D7,$A$40:$A$42,0),MATCH(YEAR(C7),$B$39:$E$39,1)+1)</f>
        <v>0.02</v>
      </c>
      <c r="J7" s="7">
        <f t="shared" si="0"/>
        <v>11965000</v>
      </c>
      <c r="K7" s="1" t="str">
        <f t="shared" ca="1" si="1"/>
        <v>77개월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INDEX($B$40:$E$42,MATCH(D8,$A$40:$A$42,0),MATCH(YEAR(C8),$B$39:$E$39,1)+1)</f>
        <v>2.8000000000000001E-2</v>
      </c>
      <c r="J8" s="7">
        <f t="shared" si="0"/>
        <v>16635000</v>
      </c>
      <c r="K8" s="1" t="str">
        <f t="shared" ca="1" si="1"/>
        <v>63개월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INDEX($B$40:$E$42,MATCH(D9,$A$40:$A$42,0),MATCH(YEAR(C9),$B$39:$E$39,1)+1)</f>
        <v>2.3E-2</v>
      </c>
      <c r="J9" s="7">
        <f t="shared" si="0"/>
        <v>16174000</v>
      </c>
      <c r="K9" s="1" t="str">
        <f t="shared" ca="1" si="1"/>
        <v>86개월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INDEX($B$40:$E$42,MATCH(D10,$A$40:$A$42,0),MATCH(YEAR(C10),$B$39:$E$39,1)+1)</f>
        <v>2.3E-2</v>
      </c>
      <c r="J10" s="7">
        <f t="shared" si="0"/>
        <v>1348000</v>
      </c>
      <c r="K10" s="1" t="str">
        <f t="shared" ca="1" si="1"/>
        <v>66개월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INDEX($B$40:$E$42,MATCH(D11,$A$40:$A$42,0),MATCH(YEAR(C11),$B$39:$E$39,1)+1)</f>
        <v>2.1999999999999999E-2</v>
      </c>
      <c r="J11" s="7">
        <f t="shared" si="0"/>
        <v>6717000</v>
      </c>
      <c r="K11" s="1" t="str">
        <f t="shared" ca="1" si="1"/>
        <v>108개월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INDEX($B$40:$E$42,MATCH(D12,$A$40:$A$42,0),MATCH(YEAR(C12),$B$39:$E$39,1)+1)</f>
        <v>2.9000000000000001E-2</v>
      </c>
      <c r="J12" s="7">
        <f t="shared" si="0"/>
        <v>20853000</v>
      </c>
      <c r="K12" s="1" t="str">
        <f t="shared" ca="1" si="1"/>
        <v>74개월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INDEX($B$40:$E$42,MATCH(D13,$A$40:$A$42,0),MATCH(YEAR(C13),$B$39:$E$39,1)+1)</f>
        <v>2.9000000000000001E-2</v>
      </c>
      <c r="J13" s="7">
        <f t="shared" si="0"/>
        <v>10427000</v>
      </c>
      <c r="K13" s="1" t="str">
        <f t="shared" ca="1" si="1"/>
        <v>65개월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INDEX($B$40:$E$42,MATCH(D14,$A$40:$A$42,0),MATCH(YEAR(C14),$B$39:$E$39,1)+1)</f>
        <v>2.8000000000000001E-2</v>
      </c>
      <c r="J14" s="7">
        <f t="shared" si="0"/>
        <v>20794000</v>
      </c>
      <c r="K14" s="1" t="str">
        <f t="shared" ca="1" si="1"/>
        <v>54개월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INDEX($B$40:$E$42,MATCH(D15,$A$40:$A$42,0),MATCH(YEAR(C15),$B$39:$E$39,1)+1)</f>
        <v>2.8000000000000001E-2</v>
      </c>
      <c r="J15" s="7">
        <f t="shared" si="0"/>
        <v>16635000</v>
      </c>
      <c r="K15" s="1" t="str">
        <f t="shared" ca="1" si="1"/>
        <v>102개월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INDEX($B$40:$E$42,MATCH(D16,$A$40:$A$42,0),MATCH(YEAR(C16),$B$39:$E$39,1)+1)</f>
        <v>2.1000000000000001E-2</v>
      </c>
      <c r="J16" s="7">
        <f t="shared" si="0"/>
        <v>13364000</v>
      </c>
      <c r="K16" s="1" t="str">
        <f t="shared" ca="1" si="1"/>
        <v>53개월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INDEX($B$40:$E$42,MATCH(D17,$A$40:$A$42,0),MATCH(YEAR(C17),$B$39:$E$39,1)+1)</f>
        <v>0.03</v>
      </c>
      <c r="J17" s="7">
        <f t="shared" si="0"/>
        <v>11208000</v>
      </c>
      <c r="K17" s="1" t="str">
        <f t="shared" ca="1" si="1"/>
        <v>94개월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INDEX($B$40:$E$42,MATCH(D18,$A$40:$A$42,0),MATCH(YEAR(C18),$B$39:$E$39,1)+1)</f>
        <v>2.1000000000000001E-2</v>
      </c>
      <c r="J18" s="7">
        <f t="shared" si="0"/>
        <v>10691000</v>
      </c>
      <c r="K18" s="1" t="str">
        <f t="shared" ca="1" si="1"/>
        <v>58개월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INDEX($B$40:$E$42,MATCH(D19,$A$40:$A$42,0),MATCH(YEAR(C19),$B$39:$E$39,1)+1)</f>
        <v>2.1000000000000001E-2</v>
      </c>
      <c r="J19" s="7">
        <f t="shared" si="0"/>
        <v>6682000</v>
      </c>
      <c r="K19" s="1" t="str">
        <f t="shared" ca="1" si="1"/>
        <v>55개월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INDEX($B$40:$E$42,MATCH(D20,$A$40:$A$42,0),MATCH(YEAR(C20),$B$39:$E$39,1)+1)</f>
        <v>2.8000000000000001E-2</v>
      </c>
      <c r="J20" s="7">
        <f t="shared" si="0"/>
        <v>6915000</v>
      </c>
      <c r="K20" s="1" t="str">
        <f t="shared" ca="1" si="1"/>
        <v>60개월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INDEX($B$40:$E$42,MATCH(D21,$A$40:$A$42,0),MATCH(YEAR(C21),$B$39:$E$39,1)+1)</f>
        <v>0.02</v>
      </c>
      <c r="J21" s="7">
        <f t="shared" si="0"/>
        <v>19908000</v>
      </c>
      <c r="K21" s="1" t="str">
        <f t="shared" ca="1" si="1"/>
        <v>80개월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INDEX($B$40:$E$42,MATCH(D22,$A$40:$A$42,0),MATCH(YEAR(C22),$B$39:$E$39,1)+1)</f>
        <v>2.9000000000000001E-2</v>
      </c>
      <c r="J22" s="7">
        <f t="shared" si="0"/>
        <v>37626000</v>
      </c>
      <c r="K22" s="1" t="str">
        <f t="shared" ca="1" si="1"/>
        <v>68개월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INDEX($B$40:$E$42,MATCH(D23,$A$40:$A$42,0),MATCH(YEAR(C23),$B$39:$E$39,1)+1)</f>
        <v>1.4999999999999999E-2</v>
      </c>
      <c r="J23" s="7">
        <f t="shared" si="0"/>
        <v>15546000</v>
      </c>
      <c r="K23" s="1" t="str">
        <f t="shared" ca="1" si="1"/>
        <v>57개월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INDEX($B$40:$E$42,MATCH(D24,$A$40:$A$42,0),MATCH(YEAR(C24),$B$39:$E$39,1)+1)</f>
        <v>2.9000000000000001E-2</v>
      </c>
      <c r="J24" s="7">
        <f t="shared" si="0"/>
        <v>20904000</v>
      </c>
      <c r="K24" s="1" t="str">
        <f t="shared" ca="1" si="1"/>
        <v>81개월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INDEX($B$40:$E$42,MATCH(D25,$A$40:$A$42,0),MATCH(YEAR(C25),$B$39:$E$39,1)+1)</f>
        <v>0.02</v>
      </c>
      <c r="J25" s="7">
        <f t="shared" si="0"/>
        <v>13295000</v>
      </c>
      <c r="K25" s="1" t="str">
        <f t="shared" ca="1" si="1"/>
        <v>66개월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INDEX($B$40:$E$42,MATCH(D26,$A$40:$A$42,0),MATCH(YEAR(C26),$B$39:$E$39,1)+1)</f>
        <v>0.02</v>
      </c>
      <c r="J26" s="7">
        <f t="shared" si="0"/>
        <v>15927000</v>
      </c>
      <c r="K26" s="1" t="str">
        <f t="shared" ca="1" si="1"/>
        <v>73개월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INDEX($B$40:$E$42,MATCH(D27,$A$40:$A$42,0),MATCH(YEAR(C27),$B$39:$E$39,1)+1)</f>
        <v>2.1999999999999999E-2</v>
      </c>
      <c r="J27" s="7">
        <f t="shared" si="0"/>
        <v>33584000</v>
      </c>
      <c r="K27" s="1" t="str">
        <f t="shared" ca="1" si="1"/>
        <v>102개월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INDEX($B$40:$E$42,MATCH(D28,$A$40:$A$42,0),MATCH(YEAR(C28),$B$39:$E$39,1)+1)</f>
        <v>2.1000000000000001E-2</v>
      </c>
      <c r="J28" s="7">
        <f t="shared" si="0"/>
        <v>1335000</v>
      </c>
      <c r="K28" s="1" t="str">
        <f t="shared" ca="1" si="1"/>
        <v>65개월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INDEX($B$40:$E$42,MATCH(D29,$A$40:$A$42,0),MATCH(YEAR(C29),$B$39:$E$39,1)+1)</f>
        <v>2.8000000000000001E-2</v>
      </c>
      <c r="J29" s="7">
        <f t="shared" si="0"/>
        <v>34656000</v>
      </c>
      <c r="K29" s="1" t="str">
        <f t="shared" ca="1" si="1"/>
        <v>63개월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INDEX($B$40:$E$42,MATCH(D30,$A$40:$A$42,0),MATCH(YEAR(C30),$B$39:$E$39,1)+1)</f>
        <v>2.1000000000000001E-2</v>
      </c>
      <c r="J30" s="7">
        <f t="shared" si="0"/>
        <v>28064000</v>
      </c>
      <c r="K30" s="1" t="str">
        <f t="shared" ca="1" si="1"/>
        <v>57개월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INDEX($B$40:$E$42,MATCH(D31,$A$40:$A$42,0),MATCH(YEAR(C31),$B$39:$E$39,1)+1)</f>
        <v>0.02</v>
      </c>
      <c r="J31" s="7">
        <f t="shared" si="0"/>
        <v>9291000</v>
      </c>
      <c r="K31" s="1" t="str">
        <f t="shared" ca="1" si="1"/>
        <v>66개월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INDEX($B$40:$E$42,MATCH(D32,$A$40:$A$42,0),MATCH(YEAR(C32),$B$39:$E$39,1)+1)</f>
        <v>2.3E-2</v>
      </c>
      <c r="J32" s="7">
        <f t="shared" si="0"/>
        <v>9453000</v>
      </c>
      <c r="K32" s="1" t="str">
        <f t="shared" ca="1" si="1"/>
        <v>88개월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INDEX($B$40:$E$42,MATCH(D33,$A$40:$A$42,0),MATCH(YEAR(C33),$B$39:$E$39,1)+1)</f>
        <v>2.1999999999999999E-2</v>
      </c>
      <c r="J33" s="7">
        <f t="shared" si="0"/>
        <v>20114000</v>
      </c>
      <c r="K33" s="1" t="str">
        <f t="shared" ca="1" si="1"/>
        <v>113개월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INDEX($B$40:$E$42,MATCH(D34,$A$40:$A$42,0),MATCH(YEAR(C34),$B$39:$E$39,1)+1)</f>
        <v>2.9000000000000001E-2</v>
      </c>
      <c r="J34" s="7">
        <f t="shared" si="0"/>
        <v>20904000</v>
      </c>
      <c r="K34" s="1" t="str">
        <f t="shared" ca="1" si="1"/>
        <v>71개월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INDEX($B$40:$E$42,MATCH(D35,$A$40:$A$42,0),MATCH(YEAR(C35),$B$39:$E$39,1)+1)</f>
        <v>2.1000000000000001E-2</v>
      </c>
      <c r="J35" s="7">
        <f t="shared" si="0"/>
        <v>6671000</v>
      </c>
      <c r="K35" s="1" t="str">
        <f t="shared" ca="1" si="1"/>
        <v>57개월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AVERAGE(IF(($D$3:$D$35=$A40)*(MAX(($D$3:$D$35=$A40)*$F$3:$F$35)&lt;&gt;$F$3:$F$35),$F$3:$F$35))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AVERAGE(IF(($D$3:$D$35=$A41)*(MAX(($D$3:$D$35=$A41)*$F$3:$F$35)&lt;&gt;$F$3:$F$35),$F$3:$F$35))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AVERAGE(IF(($D$3:$D$35=$A42)*(MAX(($D$3:$D$35=$A42)*$F$3:$F$35)&lt;&gt;$F$3:$F$35),$F$3:$F$35))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E15" sqref="E15"/>
    </sheetView>
  </sheetViews>
  <sheetFormatPr defaultRowHeight="16.5" x14ac:dyDescent="0.3"/>
  <cols>
    <col min="2" max="2" width="12.375" bestFit="1" customWidth="1"/>
    <col min="3" max="3" width="14.875" bestFit="1" customWidth="1"/>
    <col min="4" max="6" width="11" bestFit="1" customWidth="1"/>
    <col min="7" max="7" width="10.5" bestFit="1" customWidth="1"/>
    <col min="8" max="8" width="15.25" bestFit="1" customWidth="1"/>
    <col min="9" max="9" width="20.125" bestFit="1" customWidth="1"/>
    <col min="10" max="12" width="18" bestFit="1" customWidth="1"/>
  </cols>
  <sheetData>
    <row r="2" spans="2:7" x14ac:dyDescent="0.3">
      <c r="B2" s="24" t="s">
        <v>5</v>
      </c>
      <c r="C2" t="s">
        <v>77</v>
      </c>
    </row>
    <row r="4" spans="2:7" x14ac:dyDescent="0.3">
      <c r="D4" s="24" t="s">
        <v>4</v>
      </c>
    </row>
    <row r="5" spans="2:7" x14ac:dyDescent="0.3">
      <c r="B5" s="24" t="s">
        <v>74</v>
      </c>
      <c r="C5" s="24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75</v>
      </c>
      <c r="D6" s="25"/>
      <c r="E6" s="25"/>
      <c r="F6" s="25"/>
      <c r="G6" s="25"/>
    </row>
    <row r="7" spans="2:7" x14ac:dyDescent="0.3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3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76</v>
      </c>
      <c r="D9" s="25"/>
      <c r="E9" s="25"/>
      <c r="F9" s="25"/>
      <c r="G9" s="25"/>
    </row>
    <row r="10" spans="2:7" x14ac:dyDescent="0.3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3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69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3">
      <c r="B13" t="s">
        <v>71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F10" sqref="F10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N23" sqref="N23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N9" sqref="N9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I1" sqref="I1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성민 박</cp:lastModifiedBy>
  <dcterms:created xsi:type="dcterms:W3CDTF">2023-08-09T00:13:15Z</dcterms:created>
  <dcterms:modified xsi:type="dcterms:W3CDTF">2025-05-15T14:11:40Z</dcterms:modified>
</cp:coreProperties>
</file>