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김동석\Desktop\2025_기출문제집_컴활1급실기_학습자료_241206 update\02 최신기출유형\01회\"/>
    </mc:Choice>
  </mc:AlternateContent>
  <xr:revisionPtr revIDLastSave="0" documentId="13_ncr:1_{D80A2C1D-FCE1-402F-AF9E-EDE851425750}" xr6:coauthVersionLast="47" xr6:coauthVersionMax="47" xr10:uidLastSave="{00000000-0000-0000-0000-000000000000}"/>
  <bookViews>
    <workbookView xWindow="3870" yWindow="2025" windowWidth="21600" windowHeight="11295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4" hidden="1">'분석작업-2'!$B$4:$I$37</definedName>
    <definedName name="_xlnm.Print_Area" localSheetId="1">'기본작업-2'!$A$2:$I$25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3" l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F41" i="3" l="1" a="1"/>
  <c r="F41" i="3" s="1"/>
  <c r="F42" i="3" a="1"/>
  <c r="F42" i="3" s="1"/>
  <c r="F40" i="3" a="1"/>
  <c r="F40" i="3" s="1"/>
  <c r="K4" i="3" l="1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L4" i="3" a="1"/>
  <c r="L10" i="3" a="1"/>
  <c r="L16" i="3" a="1"/>
  <c r="L22" i="3" a="1"/>
  <c r="L28" i="3" a="1"/>
  <c r="L34" i="3" a="1"/>
  <c r="L33" i="3" a="1"/>
  <c r="L5" i="3" a="1"/>
  <c r="L11" i="3" a="1"/>
  <c r="L17" i="3" a="1"/>
  <c r="L23" i="3" a="1"/>
  <c r="L29" i="3" a="1"/>
  <c r="L35" i="3" a="1"/>
  <c r="L27" i="3" a="1"/>
  <c r="L6" i="3" a="1"/>
  <c r="L12" i="3" a="1"/>
  <c r="L18" i="3" a="1"/>
  <c r="L24" i="3" a="1"/>
  <c r="L30" i="3" a="1"/>
  <c r="L9" i="3" a="1"/>
  <c r="L7" i="3" a="1"/>
  <c r="L13" i="3" a="1"/>
  <c r="L19" i="3" a="1"/>
  <c r="L25" i="3" a="1"/>
  <c r="L31" i="3" a="1"/>
  <c r="L15" i="3" a="1"/>
  <c r="L8" i="3" a="1"/>
  <c r="L14" i="3" a="1"/>
  <c r="L20" i="3" a="1"/>
  <c r="L26" i="3" a="1"/>
  <c r="L32" i="3" a="1"/>
  <c r="L21" i="3" a="1"/>
  <c r="L3" i="3" a="1"/>
  <c r="L21" i="3" l="1"/>
  <c r="L32" i="3"/>
  <c r="L26" i="3"/>
  <c r="L20" i="3"/>
  <c r="L14" i="3"/>
  <c r="L8" i="3"/>
  <c r="L15" i="3"/>
  <c r="L31" i="3"/>
  <c r="L25" i="3"/>
  <c r="L19" i="3"/>
  <c r="L13" i="3"/>
  <c r="L7" i="3"/>
  <c r="L9" i="3"/>
  <c r="L30" i="3"/>
  <c r="L24" i="3"/>
  <c r="L18" i="3"/>
  <c r="L12" i="3"/>
  <c r="L6" i="3"/>
  <c r="L27" i="3"/>
  <c r="L35" i="3"/>
  <c r="L29" i="3"/>
  <c r="L23" i="3"/>
  <c r="L17" i="3"/>
  <c r="L11" i="3"/>
  <c r="L5" i="3"/>
  <c r="L33" i="3"/>
  <c r="L34" i="3"/>
  <c r="L28" i="3"/>
  <c r="L22" i="3"/>
  <c r="L16" i="3"/>
  <c r="L10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7B17EF4-956B-4835-BF58-6D62BDEC59D7}" name="MS Access Database_Query" type="1" refreshedVersion="7" background="1">
    <dbPr connection="DSN=MS Access Database;DBQ=C:\Users\김동석\Desktop\2025_기출문제집_컴활1급실기_학습자료_241206 update\02 최신기출유형\01회\저축현황.accdb;DefaultDir=C:\Users\김동석\Desktop\2025_기출문제집_컴활1급실기_학습자료_241206 update\02 최신기출유형\01회;DriverId=25;FIL=MS Access;MaxBufferSize=2048;PageTimeout=5;" command="SELECT 가입자별저축.가입시간, 가입자별저축.상품종류, 가입자별저축.지점명, 가입자별저축.월불입액, 가입자별저축.연이율_x000d__x000a_FROM 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<sst xmlns="http://schemas.openxmlformats.org/spreadsheetml/2006/main" count="908" uniqueCount="77">
  <si>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</si>
  <si>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</si>
  <si>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</si>
  <si>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</si>
  <si>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</si>
  <si>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</si>
  <si>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</si>
  <si>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</si>
  <si>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</si>
  <si>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</si>
  <si>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</si>
  <si>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</si>
  <si>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</si>
  <si>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</si>
  <si>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</si>
  <si>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</si>
  <si>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</si>
  <si>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</si>
  <si>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</si>
  <si>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</si>
  <si>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</si>
  <si>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</si>
  <si>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</si>
  <si>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</si>
  <si>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</si>
  <si>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</si>
  <si>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</si>
  <si>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</si>
  <si>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</si>
  <si>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</si>
  <si>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</si>
  <si>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</si>
  <si>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</si>
  <si>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</si>
  <si>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</si>
  <si>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</si>
  <si>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</si>
  <si>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</si>
  <si>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</si>
  <si>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</si>
  <si>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</si>
  <si>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</si>
  <si>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</si>
  <si>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</si>
  <si>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</si>
  <si>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</si>
  <si>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</si>
  <si>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</si>
  <si>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</si>
  <si>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</si>
  <si>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</si>
  <si>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</si>
  <si>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</si>
  <si>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</si>
  <si>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</si>
  <si>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</si>
  <si>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</si>
  <si>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</si>
  <si>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</si>
  <si>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</si>
  <si>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</si>
  <si>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</si>
  <si>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</si>
  <si>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</si>
  <si>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</si>
  <si>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</si>
  <si>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</si>
  <si>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총합계</t>
  </si>
  <si>
    <t>전체 평균 : 월불입액</t>
  </si>
  <si>
    <t>평균 : 월불입액</t>
  </si>
  <si>
    <t>전체 평균 : 연이율</t>
  </si>
  <si>
    <t>평균 : 연이율</t>
  </si>
  <si>
    <t>값</t>
  </si>
  <si>
    <t>가입시간2</t>
  </si>
  <si>
    <t>오전</t>
  </si>
  <si>
    <t>오후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</si>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</sst>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2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0</xdr:row>
          <xdr:rowOff>76200</xdr:rowOff>
        </xdr:from>
        <xdr:to>
          <xdr:col>8</xdr:col>
          <xdr:colOff>733425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동석" refreshedDate="45804.714762384261" backgroundQuery="1" createdVersion="7" refreshedVersion="7" minRefreshableVersion="3" recordCount="33" xr:uid="{097E660E-1198-437B-A275-D4EBC93DBB24}">
  <cacheSource type="external" connectionId="1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6C811B-89CF-4DD5-A0D8-06F6EF03E516}" name="피벗 테이블1" cacheId="0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B3:G12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2"/>
        <item h="1" x="3"/>
        <item x="1"/>
        <item h="1" x="0"/>
        <item t="default"/>
      </items>
    </pivotField>
    <pivotField dataField="1" compact="0" showAll="0"/>
    <pivotField dataField="1" compact="0" showAll="0"/>
    <pivotField axis="axisRow" compact="0" showAll="0">
      <items count="3">
        <item n="오전" sd="0" x="0"/>
        <item n="오후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2">
    <dataField name="평균 : 월불입액" fld="3" subtotal="average" baseField="5" baseItem="0" numFmtId="41"/>
    <dataField name="평균 : 연이율" fld="4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25"/>
  <sheetViews>
    <sheetView workbookViewId="0"/>
  </sheetViews>
  <sheetFormatPr defaultRowHeight="16.5" x14ac:dyDescent="0.3"/>
  <cols>
    <col min="3" max="3" width="12.875" customWidth="1"/>
    <col min="5" max="5" width="7.125" bestFit="1" customWidth="1"/>
    <col min="6" max="6" width="10.5" bestFit="1" customWidth="1"/>
    <col min="9" max="9" width="15.2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I38"/>
  <sheetViews>
    <sheetView workbookViewId="0"/>
  </sheetViews>
  <sheetFormatPr defaultRowHeight="16.5" x14ac:dyDescent="0.3"/>
  <cols>
    <col min="3" max="3" width="11.125" bestFit="1" customWidth="1"/>
    <col min="6" max="6" width="9.375" bestFit="1" customWidth="1"/>
    <col min="9" max="9" width="13.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t="s">
        <v>44</v>
      </c>
    </row>
    <row r="28" spans="1:9" x14ac:dyDescent="0.3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3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3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3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3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3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3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3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3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3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3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3"/>
  <sheetViews>
    <sheetView workbookViewId="0">
      <selection activeCell="J3" sqref="J3"/>
    </sheetView>
  </sheetViews>
  <sheetFormatPr defaultRowHeight="16.5" x14ac:dyDescent="0.3"/>
  <cols>
    <col min="2" max="5" width="11.875" bestFit="1" customWidth="1"/>
    <col min="6" max="6" width="10.875" bestFit="1" customWidth="1"/>
    <col min="7" max="7" width="12.375" bestFit="1" customWidth="1"/>
    <col min="10" max="10" width="13.5" bestFit="1" customWidth="1"/>
    <col min="11" max="11" width="13" bestFit="1" customWidth="1"/>
    <col min="12" max="12" width="23.75" customWidth="1"/>
  </cols>
  <sheetData>
    <row r="1" spans="1:12" x14ac:dyDescent="0.3">
      <c r="A1" t="s">
        <v>0</v>
      </c>
    </row>
    <row r="2" spans="1:1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3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INDEX($B$40:$E$42,MATCH(D3,$A$40:$A$42,0),MATCH(YEAR(C3),$B$38:$E$38))</f>
        <v>0.02</v>
      </c>
      <c r="J3" s="7">
        <f>ROUNDUP(IF(H3="월말",FV(I3/12,G3,-F3),FV(I3/12,G3,-F3,,1)),-3)</f>
        <v>15927000</v>
      </c>
      <c r="K3" s="1" t="str">
        <f ca="1">TEXT(QUOTIENT(_xlfn.DAYS(TODAY(),C3),30),"00개월")</f>
        <v>66개월</v>
      </c>
      <c r="L3" s="1" t="str" cm="1">
        <f t="array" ref="L3">fn비고(E3,F3)</f>
        <v/>
      </c>
    </row>
    <row r="4" spans="1:12" x14ac:dyDescent="0.3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INDEX($B$40:$E$42,MATCH(D4,$A$40:$A$42,0),MATCH(YEAR(C4),$B$38:$E$38))</f>
        <v>2.1999999999999999E-2</v>
      </c>
      <c r="J4" s="7">
        <f t="shared" ref="J4:J35" si="1">ROUNDUP(IF(H4="월말",FV(I4/12,G4,-F4),FV(I4/12,G4,-F4,,1)),-3)</f>
        <v>33584000</v>
      </c>
      <c r="K4" s="1" t="str">
        <f t="shared" ref="K4:K35" ca="1" si="2">TEXT(QUOTIENT(_xlfn.DAYS(TODAY(),C4),30),"00개월")</f>
        <v>103개월</v>
      </c>
      <c r="L4" s="1" t="str" cm="1">
        <f t="array" ref="L4">fn비고(E4,F4)</f>
        <v>15만원이상-여의도250000</v>
      </c>
    </row>
    <row r="5" spans="1:12" x14ac:dyDescent="0.3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74개월</v>
      </c>
      <c r="L5" s="1" t="str" cm="1">
        <f t="array" ref="L5">fn비고(E5,F5)</f>
        <v/>
      </c>
    </row>
    <row r="6" spans="1:12" x14ac:dyDescent="0.3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69개월</v>
      </c>
      <c r="L6" s="1" t="str" cm="1">
        <f t="array" ref="L6">fn비고(E6,F6)</f>
        <v/>
      </c>
    </row>
    <row r="7" spans="1:12" x14ac:dyDescent="0.3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78개월</v>
      </c>
      <c r="L7" s="1" t="str" cm="1">
        <f t="array" ref="L7">fn비고(E7,F7)</f>
        <v/>
      </c>
    </row>
    <row r="8" spans="1:12" x14ac:dyDescent="0.3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63개월</v>
      </c>
      <c r="L8" s="1" t="str" cm="1">
        <f t="array" ref="L8">fn비고(E8,F8)</f>
        <v/>
      </c>
    </row>
    <row r="9" spans="1:12" x14ac:dyDescent="0.3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86개월</v>
      </c>
      <c r="L9" s="1" t="str" cm="1">
        <f t="array" ref="L9">fn비고(E9,F9)</f>
        <v/>
      </c>
    </row>
    <row r="10" spans="1:12" x14ac:dyDescent="0.3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66개월</v>
      </c>
      <c r="L10" s="1" t="str" cm="1">
        <f t="array" ref="L10">fn비고(E10,F10)</f>
        <v/>
      </c>
    </row>
    <row r="11" spans="1:12" x14ac:dyDescent="0.3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108개월</v>
      </c>
      <c r="L11" s="1" t="str" cm="1">
        <f t="array" ref="L11">fn비고(E11,F11)</f>
        <v/>
      </c>
    </row>
    <row r="12" spans="1:12" x14ac:dyDescent="0.3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74개월</v>
      </c>
      <c r="L12" s="1" t="str" cm="1">
        <f t="array" ref="L12">fn비고(E12,F12)</f>
        <v/>
      </c>
    </row>
    <row r="13" spans="1:12" x14ac:dyDescent="0.3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66개월</v>
      </c>
      <c r="L13" s="1" t="str" cm="1">
        <f t="array" ref="L13">fn비고(E13,F13)</f>
        <v/>
      </c>
    </row>
    <row r="14" spans="1:12" x14ac:dyDescent="0.3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54개월</v>
      </c>
      <c r="L14" s="1" t="str" cm="1">
        <f t="array" ref="L14">fn비고(E14,F14)</f>
        <v>15만원이상-명동150000</v>
      </c>
    </row>
    <row r="15" spans="1:12" x14ac:dyDescent="0.3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103개월</v>
      </c>
      <c r="L15" s="1" t="str" cm="1">
        <f t="array" ref="L15">fn비고(E15,F15)</f>
        <v/>
      </c>
    </row>
    <row r="16" spans="1:12" x14ac:dyDescent="0.3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53개월</v>
      </c>
      <c r="L16" s="1" t="str" cm="1">
        <f t="array" ref="L16">fn비고(E16,F16)</f>
        <v/>
      </c>
    </row>
    <row r="17" spans="1:12" x14ac:dyDescent="0.3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94개월</v>
      </c>
      <c r="L17" s="1" t="str" cm="1">
        <f t="array" ref="L17">fn비고(E17,F17)</f>
        <v/>
      </c>
    </row>
    <row r="18" spans="1:12" x14ac:dyDescent="0.3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58개월</v>
      </c>
      <c r="L18" s="1" t="str" cm="1">
        <f t="array" ref="L18">fn비고(E18,F18)</f>
        <v/>
      </c>
    </row>
    <row r="19" spans="1:12" x14ac:dyDescent="0.3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56개월</v>
      </c>
      <c r="L19" s="1" t="str" cm="1">
        <f t="array" ref="L19">fn비고(E19,F19)</f>
        <v/>
      </c>
    </row>
    <row r="20" spans="1:12" x14ac:dyDescent="0.3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61개월</v>
      </c>
      <c r="L20" s="1" t="str" cm="1">
        <f t="array" ref="L20">fn비고(E20,F20)</f>
        <v/>
      </c>
    </row>
    <row r="21" spans="1:12" x14ac:dyDescent="0.3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81개월</v>
      </c>
      <c r="L21" s="1" t="str" cm="1">
        <f t="array" ref="L21">fn비고(E21,F21)</f>
        <v/>
      </c>
    </row>
    <row r="22" spans="1:12" x14ac:dyDescent="0.3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68개월</v>
      </c>
      <c r="L22" s="1" t="str" cm="1">
        <f t="array" ref="L22">fn비고(E22,F22)</f>
        <v/>
      </c>
    </row>
    <row r="23" spans="1:12" x14ac:dyDescent="0.3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58개월</v>
      </c>
      <c r="L23" s="1" t="str" cm="1">
        <f t="array" ref="L23">fn비고(E23,F23)</f>
        <v/>
      </c>
    </row>
    <row r="24" spans="1:12" x14ac:dyDescent="0.3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81개월</v>
      </c>
      <c r="L24" s="1" t="str" cm="1">
        <f t="array" ref="L24">fn비고(E24,F24)</f>
        <v/>
      </c>
    </row>
    <row r="25" spans="1:12" x14ac:dyDescent="0.3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67개월</v>
      </c>
      <c r="L25" s="1" t="str" cm="1">
        <f t="array" ref="L25">fn비고(E25,F25)</f>
        <v/>
      </c>
    </row>
    <row r="26" spans="1:12" x14ac:dyDescent="0.3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74개월</v>
      </c>
      <c r="L26" s="1" t="str" cm="1">
        <f t="array" ref="L26">fn비고(E26,F26)</f>
        <v/>
      </c>
    </row>
    <row r="27" spans="1:12" x14ac:dyDescent="0.3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103개월</v>
      </c>
      <c r="L27" s="1" t="str" cm="1">
        <f t="array" ref="L27">fn비고(E27,F27)</f>
        <v>15만원이상-여의도250000</v>
      </c>
    </row>
    <row r="28" spans="1:12" x14ac:dyDescent="0.3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65개월</v>
      </c>
      <c r="L28" s="1" t="str" cm="1">
        <f t="array" ref="L28">fn비고(E28,F28)</f>
        <v/>
      </c>
    </row>
    <row r="29" spans="1:12" x14ac:dyDescent="0.3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63개월</v>
      </c>
      <c r="L29" s="1" t="str" cm="1">
        <f t="array" ref="L29">fn비고(E29,F29)</f>
        <v/>
      </c>
    </row>
    <row r="30" spans="1:12" x14ac:dyDescent="0.3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57개월</v>
      </c>
      <c r="L30" s="1" t="str" cm="1">
        <f t="array" ref="L30">fn비고(E30,F30)</f>
        <v>15만원이상-여의도210000</v>
      </c>
    </row>
    <row r="31" spans="1:12" x14ac:dyDescent="0.3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66개월</v>
      </c>
      <c r="L31" s="1" t="str" cm="1">
        <f t="array" ref="L31">fn비고(E31,F31)</f>
        <v/>
      </c>
    </row>
    <row r="32" spans="1:12" x14ac:dyDescent="0.3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88개월</v>
      </c>
      <c r="L32" s="1" t="str" cm="1">
        <f t="array" ref="L32">fn비고(E32,F32)</f>
        <v/>
      </c>
    </row>
    <row r="33" spans="1:12" x14ac:dyDescent="0.3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113개월</v>
      </c>
      <c r="L33" s="1" t="str" cm="1">
        <f t="array" ref="L33">fn비고(E33,F33)</f>
        <v/>
      </c>
    </row>
    <row r="34" spans="1:12" x14ac:dyDescent="0.3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72개월</v>
      </c>
      <c r="L34" s="1" t="str" cm="1">
        <f t="array" ref="L34">fn비고(E34,F34)</f>
        <v>15만원이상-명동150000</v>
      </c>
    </row>
    <row r="35" spans="1:12" x14ac:dyDescent="0.3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57개월</v>
      </c>
      <c r="L35" s="1" t="str" cm="1">
        <f t="array" ref="L35">fn비고(E35,F35)</f>
        <v/>
      </c>
    </row>
    <row r="37" spans="1:12" x14ac:dyDescent="0.3">
      <c r="A37" t="s">
        <v>58</v>
      </c>
    </row>
    <row r="38" spans="1:12" x14ac:dyDescent="0.3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3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3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AVERAGE(IF(($D$3:$D$35=$A40)*($F$3:$F$35&lt;&gt;MAX(($D$3:$D$35=$A40)*($F$3:$F$35))),$F$3:$F$35))</f>
        <v>109000</v>
      </c>
    </row>
    <row r="41" spans="1:12" x14ac:dyDescent="0.3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AVERAGE(IF(($D$3:$D$35=$A41)*($F$3:$F$35&lt;&gt;MAX(($D$3:$D$35=$A41)*($F$3:$F$35))),$F$3:$F$35))</f>
        <v>71000</v>
      </c>
    </row>
    <row r="42" spans="1:12" x14ac:dyDescent="0.3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AVERAGE(IF(($D$3:$D$35=$A42)*($F$3:$F$35&lt;&gt;MAX(($D$3:$D$35=$A42)*($F$3:$F$35))),$F$3:$F$35))</f>
        <v>130555.55555555556</v>
      </c>
    </row>
    <row r="43" spans="1:12" x14ac:dyDescent="0.3">
      <c r="F43" s="1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1:G12"/>
  <sheetViews>
    <sheetView workbookViewId="0">
      <selection activeCell="I11" sqref="I11"/>
    </sheetView>
  </sheetViews>
  <sheetFormatPr defaultRowHeight="16.5" x14ac:dyDescent="0.3"/>
  <cols>
    <col min="2" max="2" width="22.125" bestFit="1" customWidth="1"/>
    <col min="3" max="3" width="14.875" bestFit="1" customWidth="1"/>
    <col min="4" max="6" width="11" bestFit="1" customWidth="1"/>
    <col min="7" max="7" width="10.5" bestFit="1" customWidth="1"/>
    <col min="8" max="8" width="14.5" bestFit="1" customWidth="1"/>
    <col min="9" max="9" width="20.125" bestFit="1" customWidth="1"/>
    <col min="10" max="10" width="18" bestFit="1" customWidth="1"/>
  </cols>
  <sheetData>
    <row r="1" spans="2:7" x14ac:dyDescent="0.3">
      <c r="B1" s="23" t="s">
        <v>5</v>
      </c>
      <c r="C1" t="s">
        <v>76</v>
      </c>
    </row>
    <row r="3" spans="2:7" x14ac:dyDescent="0.3">
      <c r="D3" s="23" t="s">
        <v>4</v>
      </c>
    </row>
    <row r="4" spans="2:7" x14ac:dyDescent="0.3">
      <c r="B4" s="23" t="s">
        <v>73</v>
      </c>
      <c r="C4" s="23" t="s">
        <v>72</v>
      </c>
      <c r="D4" t="s">
        <v>12</v>
      </c>
      <c r="E4" t="s">
        <v>24</v>
      </c>
      <c r="F4" t="s">
        <v>16</v>
      </c>
      <c r="G4" t="s">
        <v>67</v>
      </c>
    </row>
    <row r="5" spans="2:7" x14ac:dyDescent="0.3">
      <c r="B5" t="s">
        <v>74</v>
      </c>
      <c r="D5" s="24"/>
      <c r="E5" s="24"/>
      <c r="F5" s="24"/>
      <c r="G5" s="24"/>
    </row>
    <row r="6" spans="2:7" x14ac:dyDescent="0.3">
      <c r="C6" t="s">
        <v>69</v>
      </c>
      <c r="D6" s="24">
        <v>143750</v>
      </c>
      <c r="E6" s="24">
        <v>83333.333333333328</v>
      </c>
      <c r="F6" s="24">
        <v>142500</v>
      </c>
      <c r="G6" s="24">
        <v>126818.18181818182</v>
      </c>
    </row>
    <row r="7" spans="2:7" x14ac:dyDescent="0.3">
      <c r="C7" t="s">
        <v>71</v>
      </c>
      <c r="D7" s="25">
        <v>2.9499999999999998E-2</v>
      </c>
      <c r="E7" s="25">
        <v>2.4666666666666667E-2</v>
      </c>
      <c r="F7" s="25">
        <v>2.1250000000000002E-2</v>
      </c>
      <c r="G7" s="25">
        <v>2.518181818181818E-2</v>
      </c>
    </row>
    <row r="8" spans="2:7" x14ac:dyDescent="0.3">
      <c r="B8" t="s">
        <v>75</v>
      </c>
      <c r="D8" s="24"/>
      <c r="E8" s="24"/>
      <c r="F8" s="24"/>
      <c r="G8" s="24"/>
    </row>
    <row r="9" spans="2:7" x14ac:dyDescent="0.3">
      <c r="C9" t="s">
        <v>69</v>
      </c>
      <c r="D9" s="24"/>
      <c r="E9" s="24">
        <v>110000</v>
      </c>
      <c r="F9" s="24">
        <v>166666.66666666666</v>
      </c>
      <c r="G9" s="24">
        <v>138333.33333333334</v>
      </c>
    </row>
    <row r="10" spans="2:7" x14ac:dyDescent="0.3">
      <c r="C10" t="s">
        <v>71</v>
      </c>
      <c r="D10" s="25"/>
      <c r="E10" s="25">
        <v>2.8000000000000001E-2</v>
      </c>
      <c r="F10" s="25">
        <v>0.02</v>
      </c>
      <c r="G10" s="25">
        <v>2.4000000000000004E-2</v>
      </c>
    </row>
    <row r="11" spans="2:7" x14ac:dyDescent="0.3">
      <c r="B11" t="s">
        <v>68</v>
      </c>
      <c r="D11" s="24">
        <v>143750</v>
      </c>
      <c r="E11" s="24">
        <v>96666.666666666672</v>
      </c>
      <c r="F11" s="24">
        <v>152857.14285714287</v>
      </c>
      <c r="G11" s="24">
        <v>130882.35294117648</v>
      </c>
    </row>
    <row r="12" spans="2:7" x14ac:dyDescent="0.3">
      <c r="B12" t="s">
        <v>70</v>
      </c>
      <c r="D12" s="25">
        <v>2.9499999999999998E-2</v>
      </c>
      <c r="E12" s="25">
        <v>2.6333333333333334E-2</v>
      </c>
      <c r="F12" s="25">
        <v>2.0714285714285713E-2</v>
      </c>
      <c r="G12" s="25">
        <v>2.4764705882352939E-2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tabSelected="1" workbookViewId="0">
      <selection activeCell="M14" sqref="M14"/>
    </sheetView>
  </sheetViews>
  <sheetFormatPr defaultRowHeight="16.5" x14ac:dyDescent="0.3"/>
  <cols>
    <col min="1" max="1" width="1.875" customWidth="1"/>
    <col min="3" max="3" width="11.875" customWidth="1"/>
    <col min="6" max="6" width="11.375" bestFit="1" customWidth="1"/>
    <col min="7" max="7" width="12.375" bestFit="1" customWidth="1"/>
    <col min="9" max="9" width="13.5" bestFit="1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3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3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3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3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3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3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3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3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3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3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3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3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3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3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3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3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3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3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3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3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3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3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3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3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3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3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3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3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3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3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3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3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3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filters>
        <dateGroupItem year="2020" dateTimeGrouping="year"/>
        <dateGroupItem year="2019" dateTimeGrouping="year"/>
      </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/>
  </sheetViews>
  <sheetFormatPr defaultRowHeight="16.5" x14ac:dyDescent="0.3"/>
  <cols>
    <col min="2" max="2" width="19.375" customWidth="1"/>
  </cols>
  <sheetData>
    <row r="2" spans="2:4" x14ac:dyDescent="0.3">
      <c r="B2" t="s">
        <v>60</v>
      </c>
    </row>
    <row r="3" spans="2:4" x14ac:dyDescent="0.3">
      <c r="D3" t="s">
        <v>61</v>
      </c>
    </row>
    <row r="4" spans="2:4" x14ac:dyDescent="0.3">
      <c r="B4" s="6" t="s">
        <v>62</v>
      </c>
      <c r="C4" s="6" t="s">
        <v>63</v>
      </c>
      <c r="D4" s="6" t="s">
        <v>64</v>
      </c>
    </row>
    <row r="5" spans="2:4" x14ac:dyDescent="0.3">
      <c r="B5" s="1" t="s">
        <v>16</v>
      </c>
      <c r="C5" s="3">
        <v>21000</v>
      </c>
      <c r="D5" s="3">
        <v>29000</v>
      </c>
    </row>
    <row r="6" spans="2:4" x14ac:dyDescent="0.3">
      <c r="B6" s="1" t="s">
        <v>24</v>
      </c>
      <c r="C6" s="3">
        <v>13000</v>
      </c>
      <c r="D6" s="3">
        <v>26000</v>
      </c>
    </row>
    <row r="7" spans="2:4" x14ac:dyDescent="0.3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J36" sqref="J36"/>
    </sheetView>
  </sheetViews>
  <sheetFormatPr defaultRowHeight="16.5" x14ac:dyDescent="0.3"/>
  <cols>
    <col min="1" max="1" width="2" customWidth="1"/>
    <col min="4" max="4" width="7.125" bestFit="1" customWidth="1"/>
    <col min="5" max="5" width="5.25" bestFit="1" customWidth="1"/>
    <col min="6" max="6" width="11.5" customWidth="1"/>
    <col min="9" max="9" width="12.125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3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1">
        <v>2.8000000000000001E-2</v>
      </c>
      <c r="I5" s="22">
        <v>250000</v>
      </c>
    </row>
    <row r="6" spans="2:9" x14ac:dyDescent="0.3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1">
        <v>3.5999999999999997E-2</v>
      </c>
      <c r="I6" s="22">
        <v>150000</v>
      </c>
    </row>
    <row r="7" spans="2:9" x14ac:dyDescent="0.3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1">
        <v>0.02</v>
      </c>
      <c r="I7" s="22">
        <v>120000</v>
      </c>
    </row>
    <row r="8" spans="2:9" x14ac:dyDescent="0.3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1">
        <v>2.8000000000000001E-2</v>
      </c>
      <c r="I8" s="22">
        <v>50000</v>
      </c>
    </row>
    <row r="9" spans="2:9" x14ac:dyDescent="0.3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1">
        <v>2.5000000000000001E-2</v>
      </c>
      <c r="I9" s="22">
        <v>250000</v>
      </c>
    </row>
    <row r="10" spans="2:9" x14ac:dyDescent="0.3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1">
        <v>0.02</v>
      </c>
      <c r="I10" s="22">
        <v>250000</v>
      </c>
    </row>
    <row r="11" spans="2:9" x14ac:dyDescent="0.3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1">
        <v>2.8000000000000001E-2</v>
      </c>
      <c r="I11" s="22">
        <v>210000</v>
      </c>
    </row>
    <row r="12" spans="2:9" x14ac:dyDescent="0.3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1">
        <v>2.8000000000000001E-2</v>
      </c>
      <c r="I12" s="22">
        <v>120000</v>
      </c>
    </row>
    <row r="13" spans="2:9" x14ac:dyDescent="0.3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1">
        <v>0.02</v>
      </c>
      <c r="I13" s="22">
        <v>100000</v>
      </c>
    </row>
    <row r="14" spans="2:9" x14ac:dyDescent="0.3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1">
        <v>2.9000000000000001E-2</v>
      </c>
      <c r="I14" s="22">
        <v>80000</v>
      </c>
    </row>
    <row r="15" spans="2:9" x14ac:dyDescent="0.3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1">
        <v>2.3E-2</v>
      </c>
      <c r="I15" s="22">
        <v>70000</v>
      </c>
    </row>
    <row r="16" spans="2:9" x14ac:dyDescent="0.3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1" t="s">
        <v>66</v>
      </c>
      <c r="I16" s="22">
        <v>50000</v>
      </c>
    </row>
    <row r="17" spans="2:9" x14ac:dyDescent="0.3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1">
        <v>3.3000000000000002E-2</v>
      </c>
      <c r="I17" s="22">
        <v>50000</v>
      </c>
    </row>
    <row r="18" spans="2:9" x14ac:dyDescent="0.3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1">
        <v>2.9000000000000001E-2</v>
      </c>
      <c r="I18" s="22">
        <v>150000</v>
      </c>
    </row>
    <row r="19" spans="2:9" x14ac:dyDescent="0.3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1">
        <v>2.8000000000000001E-2</v>
      </c>
      <c r="I19" s="22">
        <v>150000</v>
      </c>
    </row>
    <row r="20" spans="2:9" x14ac:dyDescent="0.3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1">
        <v>2.1999999999999999E-2</v>
      </c>
      <c r="I20" s="22">
        <v>120000</v>
      </c>
    </row>
    <row r="21" spans="2:9" x14ac:dyDescent="0.3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1">
        <v>0.03</v>
      </c>
      <c r="I21" s="22">
        <v>120000</v>
      </c>
    </row>
    <row r="22" spans="2:9" x14ac:dyDescent="0.3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1">
        <v>2.8000000000000001E-2</v>
      </c>
      <c r="I22" s="22">
        <v>100000</v>
      </c>
    </row>
    <row r="23" spans="2:9" x14ac:dyDescent="0.3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1">
        <v>0.02</v>
      </c>
      <c r="I23" s="22">
        <v>90000</v>
      </c>
    </row>
    <row r="24" spans="2:9" x14ac:dyDescent="0.3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1">
        <v>2.1000000000000001E-2</v>
      </c>
      <c r="I24" s="22">
        <v>80000</v>
      </c>
    </row>
    <row r="25" spans="2:9" x14ac:dyDescent="0.3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1">
        <v>0.02</v>
      </c>
      <c r="I25" s="22">
        <v>70000</v>
      </c>
    </row>
    <row r="26" spans="2:9" x14ac:dyDescent="0.3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1">
        <v>2.1000000000000001E-2</v>
      </c>
      <c r="I26" s="22">
        <v>10000</v>
      </c>
    </row>
    <row r="27" spans="2:9" x14ac:dyDescent="0.3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1">
        <v>0.03</v>
      </c>
      <c r="I27" s="22">
        <v>270000</v>
      </c>
    </row>
    <row r="28" spans="2:9" x14ac:dyDescent="0.3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1" t="s">
        <v>66</v>
      </c>
      <c r="I28" s="22">
        <v>150000</v>
      </c>
    </row>
    <row r="29" spans="2:9" x14ac:dyDescent="0.3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1">
        <v>0.02</v>
      </c>
      <c r="I29" s="22">
        <v>150000</v>
      </c>
    </row>
    <row r="30" spans="2:9" x14ac:dyDescent="0.3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1">
        <v>2.3E-2</v>
      </c>
      <c r="I30" s="22">
        <v>120000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6.5" x14ac:dyDescent="0.3"/>
  <cols>
    <col min="1" max="1" width="4.125" customWidth="1"/>
    <col min="5" max="5" width="5.25" bestFit="1" customWidth="1"/>
    <col min="6" max="6" width="11.125" bestFit="1" customWidth="1"/>
    <col min="9" max="9" width="11.375" customWidth="1"/>
  </cols>
  <sheetData>
    <row r="2" spans="2:9" x14ac:dyDescent="0.3">
      <c r="B2" t="s">
        <v>0</v>
      </c>
    </row>
    <row r="3" spans="2:9" x14ac:dyDescent="0.3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3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3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3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3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3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3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3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3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3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3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3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3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3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3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3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3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3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3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3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3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3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3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3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3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3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3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142875</xdr:colOff>
                <xdr:row>0</xdr:row>
                <xdr:rowOff>76200</xdr:rowOff>
              </from>
              <to>
                <xdr:col>8</xdr:col>
                <xdr:colOff>733425</xdr:colOff>
                <xdr:row>1</xdr:row>
                <xdr:rowOff>152400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김동석</cp:lastModifiedBy>
  <dcterms:created xsi:type="dcterms:W3CDTF">2023-08-09T00:13:15Z</dcterms:created>
  <dcterms:modified xsi:type="dcterms:W3CDTF">2025-05-27T08:28:32Z</dcterms:modified>
</cp:coreProperties>
</file>