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ola1\Downloads\2025_기출문제집_컴활1급실기_학습자료_241206 update(1)\2025_기출문제집_컴활1급실기_학습자료_241206 update\02 최신기출유형\01회\"/>
    </mc:Choice>
  </mc:AlternateContent>
  <xr:revisionPtr revIDLastSave="0" documentId="13_ncr:1_{17289F91-A222-4D54-8B0B-7417D2691DD0}" xr6:coauthVersionLast="47" xr6:coauthVersionMax="47" xr10:uidLastSave="{00000000-0000-0000-0000-000000000000}"/>
  <bookViews>
    <workbookView xWindow="-108" yWindow="-108" windowWidth="23256" windowHeight="1245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8" i="1" l="1"/>
  <c r="F41" i="3" a="1"/>
  <c r="F41" i="3" s="1"/>
  <c r="F42" i="3" a="1"/>
  <c r="F42" i="3" s="1"/>
  <c r="F40" i="3" a="1"/>
  <c r="F40" i="3" s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" i="3"/>
  <c r="K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AB7C57-BE62-4D64-8BDF-F007DEC845C4}" name="MS Access Database_Query" type="1" refreshedVersion="8" background="1">
    <dbPr connection="DSN=MS Access Database;DBQ=C:\Users\mola1\Downloads\2025_기출문제집_컴활1급실기_학습자료_241206 update(1)\2025_기출문제집_컴활1급실기_학습자료_241206 update\02 최신기출유형\01회\저축현황.accdb;DefaultDir=C:\Users\mola1\Downloads\2025_기출문제집_컴활1급실기_학습자료_241206 update(1)\2025_기출문제집_컴활1급실기_학습자료_241206 update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가입자별저축 가입자별저축"/>
  </connection>
</connections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<sst xmlns="http://schemas.openxmlformats.org/spreadsheetml/2006/main" count="953" uniqueCount="78">
  <si>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</si>
  <si>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</si>
  <si>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</si>
  <si>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</si>
  <si>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</si>
  <si>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</si>
  <si>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</si>
  <si>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</si>
  <si>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</si>
  <si>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</si>
  <si>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</si>
  <si>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</si>
  <si>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</si>
  <si>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</si>
  <si>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</si>
  <si>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</si>
  <si>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</si>
  <si>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</si>
  <si>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</si>
  <si>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</si>
  <si>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</si>
  <si>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</si>
  <si>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</si>
  <si>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</si>
  <si>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</si>
  <si>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</si>
  <si>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</si>
  <si>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</si>
  <si>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</si>
  <si>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</si>
  <si>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</si>
  <si>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</si>
  <si>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</si>
  <si>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</si>
  <si>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</si>
  <si>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</si>
  <si>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</si>
  <si>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</si>
  <si>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</si>
  <si>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</si>
  <si>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</si>
  <si>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</si>
  <si>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</si>
  <si>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</si>
  <si>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</si>
  <si>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</si>
  <si>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</si>
  <si>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</si>
  <si>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</si>
  <si>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</si>
  <si>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</si>
  <si>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</si>
  <si>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</si>
  <si>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</si>
  <si>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</si>
  <si>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</si>
  <si>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</si>
  <si>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</si>
  <si>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</si>
  <si>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</si>
  <si>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</si>
  <si>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</si>
  <si>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</si>
  <si>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</si>
  <si>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</si>
  <si>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</si>
  <si>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</si>
  <si>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</si>
  <si>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</si>
  <si>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전체 평균 : 월불입액</t>
  </si>
  <si>
    <t>평균 : 월불입액</t>
  </si>
  <si>
    <t>값</t>
  </si>
  <si>
    <t>평균 : 연이율</t>
  </si>
  <si>
    <t>전체 평균 : 연이율</t>
  </si>
  <si>
    <t>(다중 항목)</t>
  </si>
  <si>
    <t>가입시간2</t>
  </si>
  <si>
    <t>오전</t>
  </si>
  <si>
    <t>오후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</si>
</sst>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rgb="FFFF0000"/>
      </font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  <a:endParaRPr lang="en-US" altLang="ko-KR" sz="2000">
              <a:latin typeface="궁서" panose="02030600000101010101" pitchFamily="18" charset="-127"/>
              <a:ea typeface="궁서" panose="02030600000101010101" pitchFamily="18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A-4DC7-93E5-804A4E599F4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2A-4DC7-93E5-804A4E599F4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2A-4DC7-93E5-804A4E599F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ngeun choi" refreshedDate="45758.691177083332" backgroundQuery="1" createdVersion="8" refreshedVersion="8" minRefreshableVersion="3" recordCount="33" xr:uid="{A54D5D12-7A39-41E2-96A3-C25AC16D4164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14"/>
          <x v="14"/>
          <x v="1"/>
          <x v="2"/>
          <x v="14"/>
          <x v="14"/>
          <x v="14"/>
          <x v="14"/>
          <x v="14"/>
          <x v="3"/>
          <x v="14"/>
          <x v="4"/>
          <x v="14"/>
          <x v="5"/>
          <x v="6"/>
          <x v="7"/>
          <x v="14"/>
          <x v="14"/>
          <x v="8"/>
          <x v="15"/>
          <x v="9"/>
          <x v="15"/>
          <x v="10"/>
          <x v="11"/>
          <x v="15"/>
          <x v="12"/>
          <x v="15"/>
          <x v="15"/>
          <x v="13"/>
          <x v="15"/>
        </discretePr>
        <groupItems count="16">
          <d v="1899-12-30T09:15:00"/>
          <d v="1899-12-30T10:27:00"/>
          <d v="1899-12-30T10:32:00"/>
          <d v="1899-12-30T11:15:00"/>
          <d v="1899-12-30T11:26:00"/>
          <d v="1899-12-30T11:35:00"/>
          <d v="1899-12-30T11:36:00"/>
          <d v="1899-12-30T11:40:00"/>
          <d v="1899-12-30T12:03:00"/>
          <d v="1899-12-30T12:16:00"/>
          <d v="1899-12-30T12:50:00"/>
          <d v="1899-12-30T13:05:00"/>
          <d v="1899-12-30T14:35:00"/>
          <d v="1899-12-30T15:33:0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4EE229-67F7-47EB-A842-8AC163DD901E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4:G13" firstHeaderRow="1" firstDataRow="2" firstDataCol="2" rowPageCount="1" colPageCount="1"/>
  <pivotFields count="6">
    <pivotField compact="0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axis="axisCol" compact="0" showAll="0" defaultSubtotal="0">
      <items count="3">
        <item x="2"/>
        <item x="1"/>
        <item x="0"/>
      </items>
    </pivotField>
    <pivotField axis="axisPage" compact="0" multipleItemSelectionAllowed="1" showAll="0" defaultSubtotal="0">
      <items count="4">
        <item x="2"/>
        <item h="1" x="3"/>
        <item x="1"/>
        <item h="1" x="0"/>
      </items>
    </pivotField>
    <pivotField dataField="1" compact="0" showAll="0" defaultSubtotal="0"/>
    <pivotField dataField="1" compact="0" showAll="0" defaultSubtotal="0"/>
    <pivotField axis="axisRow" compact="0" showAll="0" defaultSubtotal="0">
      <items count="16">
        <item x="0"/>
        <item n="오전" x="14"/>
        <item x="1"/>
        <item x="2"/>
        <item x="3"/>
        <item x="4"/>
        <item x="5"/>
        <item x="6"/>
        <item x="7"/>
        <item x="8"/>
        <item n="오후" x="15"/>
        <item x="9"/>
        <item x="10"/>
        <item x="11"/>
        <item x="12"/>
        <item x="13"/>
      </items>
    </pivotField>
  </pivotFields>
  <rowFields count="2">
    <field x="5"/>
    <field x="-2"/>
  </rowFields>
  <rowItems count="8">
    <i>
      <x v="1"/>
    </i>
    <i r="1">
      <x/>
    </i>
    <i r="1" i="1">
      <x v="1"/>
    </i>
    <i>
      <x v="10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10" numFmtId="41"/>
    <dataField name="평균 : 연이율" fld="4" subtotal="average" baseField="5" baseItem="1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K37"/>
  <sheetViews>
    <sheetView tabSelected="1" topLeftCell="A22" workbookViewId="0">
      <selection activeCell="A28" sqref="A28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11" x14ac:dyDescent="0.4">
      <c r="A1" t="s">
        <v>0</v>
      </c>
    </row>
    <row r="2" spans="1:11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11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  <c r="K3" t="b">
        <f>AND(MOD(MONTH($C3),2)=1,$C3&gt;=DATE(2019,1,1))</f>
        <v>1</v>
      </c>
    </row>
    <row r="4" spans="1:11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11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11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11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11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11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11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11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11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11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11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11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11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0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>
      <selection activeCell="K26" sqref="K26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workbookViewId="0">
      <selection activeCell="K3" sqref="K3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>
        <f>ROUNDUP(IF($H3="월말",FV($I3,$G3,-$F3,,0),FV($I3,$G3,-$F3,,1)),-3)</f>
        <v>58591000</v>
      </c>
      <c r="K3" s="1"/>
      <c r="L3" s="1" t="e">
        <f ca="1">fn비고(E3,F3)</f>
        <v>#NAME?</v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>
        <f t="shared" ref="J4:J35" si="1">ROUNDUP(IF($H4="월말",FV($I4,$G4,-$F4,,0),FV($I4,$G4,-$F4,,1)),-3)</f>
        <v>146539000</v>
      </c>
      <c r="K4" s="1"/>
      <c r="L4" s="1" t="e">
        <f t="shared" ref="L4:L35" ca="1" si="2">fn비고(E4,F4)</f>
        <v>#NAME?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58591000</v>
      </c>
      <c r="K5" s="1"/>
      <c r="L5" s="1" t="e">
        <f t="shared" ca="1" si="2"/>
        <v>#NAME?</v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63665000</v>
      </c>
      <c r="K6" s="1"/>
      <c r="L6" s="1" t="e">
        <f t="shared" ca="1" si="2"/>
        <v>#NAME?</v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44823000</v>
      </c>
      <c r="K7" s="1"/>
      <c r="L7" s="1" t="e">
        <f t="shared" ca="1" si="2"/>
        <v>#NAME?</v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116708000</v>
      </c>
      <c r="K8" s="1"/>
      <c r="L8" s="1" t="e">
        <f t="shared" ca="1" si="2"/>
        <v>#NAME?</v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74680000</v>
      </c>
      <c r="K9" s="1"/>
      <c r="L9" s="1" t="e">
        <f t="shared" ca="1" si="2"/>
        <v>#NAME?</v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6224000</v>
      </c>
      <c r="K10" s="1"/>
      <c r="L10" s="1" t="e">
        <f t="shared" ca="1" si="2"/>
        <v>#NAME?</v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29308000</v>
      </c>
      <c r="K11" s="1"/>
      <c r="L11" s="1" t="e">
        <f t="shared" ca="1" si="2"/>
        <v>#NAME?</v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154614000</v>
      </c>
      <c r="K12" s="1"/>
      <c r="L12" s="1" t="e">
        <f t="shared" ca="1" si="2"/>
        <v>#NAME?</v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77307000</v>
      </c>
      <c r="K13" s="1"/>
      <c r="L13" s="1" t="e">
        <f t="shared" ca="1" si="2"/>
        <v>#NAME?</v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145884000</v>
      </c>
      <c r="K14" s="1"/>
      <c r="L14" s="1" t="e">
        <f t="shared" ca="1" si="2"/>
        <v>#NAME?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116708000</v>
      </c>
      <c r="K15" s="1"/>
      <c r="L15" s="1" t="e">
        <f t="shared" ca="1" si="2"/>
        <v>#NAME?</v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54009000</v>
      </c>
      <c r="K16" s="1"/>
      <c r="L16" s="1" t="e">
        <f t="shared" ca="1" si="2"/>
        <v>#NAME?</v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92593000</v>
      </c>
      <c r="K17" s="1"/>
      <c r="L17" s="1" t="e">
        <f t="shared" ca="1" si="2"/>
        <v>#NAME?</v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43207000</v>
      </c>
      <c r="K18" s="1"/>
      <c r="L18" s="1" t="e">
        <f t="shared" ca="1" si="2"/>
        <v>#NAME?</v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27005000</v>
      </c>
      <c r="K19" s="1"/>
      <c r="L19" s="1" t="e">
        <f t="shared" ca="1" si="2"/>
        <v>#NAME?</v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47304000</v>
      </c>
      <c r="K20" s="1"/>
      <c r="L20" s="1" t="e">
        <f t="shared" ca="1" si="2"/>
        <v>#NAME?</v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73239000</v>
      </c>
      <c r="K21" s="1"/>
      <c r="L21" s="1" t="e">
        <f t="shared" ca="1" si="2"/>
        <v>#NAME?</v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286375000</v>
      </c>
      <c r="K22" s="1"/>
      <c r="L22" s="1" t="e">
        <f t="shared" ca="1" si="2"/>
        <v>#NAME?</v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40351000</v>
      </c>
      <c r="K23" s="1"/>
      <c r="L23" s="1" t="e">
        <f t="shared" ca="1" si="2"/>
        <v>#NAME?</v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159098000</v>
      </c>
      <c r="K24" s="1"/>
      <c r="L24" s="1" t="e">
        <f t="shared" ca="1" si="2"/>
        <v>#NAME?</v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49803000</v>
      </c>
      <c r="K25" s="1"/>
      <c r="L25" s="1" t="e">
        <f t="shared" ca="1" si="2"/>
        <v>#NAME?</v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58591000</v>
      </c>
      <c r="K26" s="1"/>
      <c r="L26" s="1" t="e">
        <f t="shared" ca="1" si="2"/>
        <v>#NAME?</v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146539000</v>
      </c>
      <c r="K27" s="1"/>
      <c r="L27" s="1" t="e">
        <f t="shared" ca="1" si="2"/>
        <v>#NAME?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5290000</v>
      </c>
      <c r="K28" s="1"/>
      <c r="L28" s="1" t="e">
        <f t="shared" ca="1" si="2"/>
        <v>#NAME?</v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243140000</v>
      </c>
      <c r="K29" s="1"/>
      <c r="L29" s="1" t="e">
        <f t="shared" ca="1" si="2"/>
        <v>#NAME?</v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113418000</v>
      </c>
      <c r="K30" s="1"/>
      <c r="L30" s="1" t="e">
        <f t="shared" ca="1" si="2"/>
        <v>#NAME?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34179000</v>
      </c>
      <c r="K31" s="1"/>
      <c r="L31" s="1" t="e">
        <f t="shared" ca="1" si="2"/>
        <v>#NAME?</v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44565000</v>
      </c>
      <c r="K32" s="1"/>
      <c r="L32" s="1" t="e">
        <f t="shared" ca="1" si="2"/>
        <v>#NAME?</v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86031000</v>
      </c>
      <c r="K33" s="1"/>
      <c r="L33" s="1" t="e">
        <f t="shared" ca="1" si="2"/>
        <v>#NAME?</v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159098000</v>
      </c>
      <c r="K34" s="1"/>
      <c r="L34" s="1" t="e">
        <f t="shared" ca="1" si="2"/>
        <v>#NAME?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26449000</v>
      </c>
      <c r="K35" s="1"/>
      <c r="L35" s="1" t="e">
        <f t="shared" ca="1" si="2"/>
        <v>#NAME?</v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AVERAGE(IF($F$3:$F$35=MAX(($D$3:$D$35=$A40)*($F$3:$F$35)),0,($D$3:$D$35=$A40)*($F$3:$F$35)))</f>
        <v>33030.303030303032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AVERAGE(IF($F$3:$F$35=MAX(($D$3:$D$35=$A41)*($F$3:$F$35)),0,($D$3:$D$35=$A41)*($F$3:$F$35)))</f>
        <v>21515.151515151516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AVERAGE(IF($F$3:$F$35=MAX(($D$3:$D$35=$A42)*($F$3:$F$35)),0,($D$3:$D$35=$A42)*($F$3:$F$35)))</f>
        <v>35606.060606060608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B4" sqref="B4"/>
    </sheetView>
  </sheetViews>
  <sheetFormatPr defaultRowHeight="17.399999999999999" x14ac:dyDescent="0.4"/>
  <cols>
    <col min="2" max="2" width="15.5" bestFit="1" customWidth="1"/>
    <col min="3" max="3" width="14.09765625" bestFit="1" customWidth="1"/>
    <col min="4" max="6" width="10.59765625" bestFit="1" customWidth="1"/>
    <col min="7" max="8" width="9.296875" bestFit="1" customWidth="1"/>
    <col min="9" max="9" width="18.69921875" bestFit="1" customWidth="1"/>
    <col min="10" max="10" width="16.69921875" bestFit="1" customWidth="1"/>
    <col min="11" max="11" width="18.796875" bestFit="1" customWidth="1"/>
    <col min="12" max="12" width="16.8984375" bestFit="1" customWidth="1"/>
  </cols>
  <sheetData>
    <row r="2" spans="2:7" x14ac:dyDescent="0.4">
      <c r="B2" s="24" t="s">
        <v>5</v>
      </c>
      <c r="C2" t="s">
        <v>74</v>
      </c>
    </row>
    <row r="4" spans="2:7" x14ac:dyDescent="0.4">
      <c r="D4" s="24" t="s">
        <v>4</v>
      </c>
    </row>
    <row r="5" spans="2:7" x14ac:dyDescent="0.4">
      <c r="B5" s="24" t="s">
        <v>75</v>
      </c>
      <c r="C5" s="24" t="s">
        <v>71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76</v>
      </c>
      <c r="D6" s="26"/>
      <c r="E6" s="26"/>
      <c r="F6" s="26"/>
      <c r="G6" s="26"/>
    </row>
    <row r="7" spans="2:7" x14ac:dyDescent="0.4">
      <c r="C7" t="s">
        <v>70</v>
      </c>
      <c r="D7" s="26">
        <v>143750</v>
      </c>
      <c r="E7" s="26">
        <v>83333.333333333328</v>
      </c>
      <c r="F7" s="26">
        <v>142500</v>
      </c>
      <c r="G7" s="26">
        <v>126818.18181818182</v>
      </c>
    </row>
    <row r="8" spans="2:7" x14ac:dyDescent="0.4">
      <c r="C8" t="s">
        <v>72</v>
      </c>
      <c r="D8" s="25">
        <v>2.9499999999999998E-2</v>
      </c>
      <c r="E8" s="25">
        <v>2.4666666666666667E-2</v>
      </c>
      <c r="F8" s="25">
        <v>2.1250000000000002E-2</v>
      </c>
      <c r="G8" s="25">
        <v>2.518181818181818E-2</v>
      </c>
    </row>
    <row r="9" spans="2:7" x14ac:dyDescent="0.4">
      <c r="B9" t="s">
        <v>77</v>
      </c>
      <c r="D9" s="26"/>
      <c r="E9" s="26"/>
      <c r="F9" s="26"/>
      <c r="G9" s="26"/>
    </row>
    <row r="10" spans="2:7" x14ac:dyDescent="0.4">
      <c r="C10" t="s">
        <v>70</v>
      </c>
      <c r="D10" s="26"/>
      <c r="E10" s="26">
        <v>110000</v>
      </c>
      <c r="F10" s="26">
        <v>166666.66666666666</v>
      </c>
      <c r="G10" s="26">
        <v>138333.33333333334</v>
      </c>
    </row>
    <row r="11" spans="2:7" x14ac:dyDescent="0.4">
      <c r="C11" t="s">
        <v>72</v>
      </c>
      <c r="D11" s="25"/>
      <c r="E11" s="25">
        <v>2.8000000000000001E-2</v>
      </c>
      <c r="F11" s="25">
        <v>0.02</v>
      </c>
      <c r="G11" s="25">
        <v>2.4000000000000004E-2</v>
      </c>
    </row>
    <row r="12" spans="2:7" x14ac:dyDescent="0.4">
      <c r="B12" t="s">
        <v>69</v>
      </c>
      <c r="D12" s="26">
        <v>143750</v>
      </c>
      <c r="E12" s="26">
        <v>96666.666666666672</v>
      </c>
      <c r="F12" s="26">
        <v>152857.14285714287</v>
      </c>
      <c r="G12" s="26">
        <v>130882.35294117648</v>
      </c>
    </row>
    <row r="13" spans="2:7" x14ac:dyDescent="0.4">
      <c r="B13" t="s">
        <v>73</v>
      </c>
      <c r="D13" s="25">
        <v>2.9499999999999998E-2</v>
      </c>
      <c r="E13" s="25">
        <v>2.6333333333333334E-2</v>
      </c>
      <c r="F13" s="25">
        <v>2.0714285714285713E-2</v>
      </c>
      <c r="G13" s="25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M14" sqref="M1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40</v>
      </c>
      <c r="C5" s="2">
        <v>44066</v>
      </c>
      <c r="D5" s="1" t="s">
        <v>24</v>
      </c>
      <c r="E5" s="1" t="s">
        <v>21</v>
      </c>
      <c r="F5" s="3">
        <v>210000</v>
      </c>
      <c r="G5" s="19">
        <v>120</v>
      </c>
      <c r="H5" s="4">
        <v>2.8000000000000001E-2</v>
      </c>
      <c r="I5" s="5">
        <v>29111000</v>
      </c>
    </row>
    <row r="6" spans="2:9" hidden="1" x14ac:dyDescent="0.4">
      <c r="B6" s="1" t="s">
        <v>38</v>
      </c>
      <c r="C6" s="2">
        <v>44169</v>
      </c>
      <c r="D6" s="1" t="s">
        <v>24</v>
      </c>
      <c r="E6" s="1" t="s">
        <v>21</v>
      </c>
      <c r="F6" s="3">
        <v>120000</v>
      </c>
      <c r="G6" s="19">
        <v>120</v>
      </c>
      <c r="H6" s="4">
        <v>2.8000000000000001E-2</v>
      </c>
      <c r="I6" s="5">
        <v>16635000</v>
      </c>
    </row>
    <row r="7" spans="2:9" hidden="1" x14ac:dyDescent="0.4">
      <c r="B7" s="1" t="s">
        <v>22</v>
      </c>
      <c r="C7" s="2">
        <v>43330</v>
      </c>
      <c r="D7" s="1" t="s">
        <v>12</v>
      </c>
      <c r="E7" s="1" t="s">
        <v>21</v>
      </c>
      <c r="F7" s="3">
        <v>80000</v>
      </c>
      <c r="G7" s="19">
        <v>120</v>
      </c>
      <c r="H7" s="4">
        <v>2.9000000000000001E-2</v>
      </c>
      <c r="I7" s="5">
        <v>11149000</v>
      </c>
    </row>
    <row r="8" spans="2:9" hidden="1" x14ac:dyDescent="0.4">
      <c r="B8" s="1" t="s">
        <v>52</v>
      </c>
      <c r="C8" s="2">
        <v>43443</v>
      </c>
      <c r="D8" s="1" t="s">
        <v>16</v>
      </c>
      <c r="E8" s="1" t="s">
        <v>21</v>
      </c>
      <c r="F8" s="20">
        <v>250000</v>
      </c>
      <c r="G8" s="19">
        <v>120</v>
      </c>
      <c r="H8" s="4">
        <v>2.5000000000000001E-2</v>
      </c>
      <c r="I8" s="5">
        <v>34114000</v>
      </c>
    </row>
    <row r="9" spans="2:9" x14ac:dyDescent="0.4">
      <c r="B9" s="1" t="s">
        <v>26</v>
      </c>
      <c r="C9" s="2">
        <v>43783</v>
      </c>
      <c r="D9" s="1" t="s">
        <v>16</v>
      </c>
      <c r="E9" s="1" t="s">
        <v>21</v>
      </c>
      <c r="F9" s="3">
        <v>100000</v>
      </c>
      <c r="G9" s="19">
        <v>120</v>
      </c>
      <c r="H9" s="4">
        <v>0.02</v>
      </c>
      <c r="I9" s="5">
        <v>13295000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50</v>
      </c>
      <c r="C19" s="2">
        <v>44042</v>
      </c>
      <c r="D19" s="1" t="s">
        <v>24</v>
      </c>
      <c r="E19" s="1" t="s">
        <v>13</v>
      </c>
      <c r="F19" s="3">
        <v>80000</v>
      </c>
      <c r="G19" s="19">
        <v>120</v>
      </c>
      <c r="H19" s="4">
        <v>2.1000000000000001E-2</v>
      </c>
      <c r="I19" s="5">
        <v>10691000</v>
      </c>
    </row>
    <row r="20" spans="2:9" hidden="1" x14ac:dyDescent="0.4">
      <c r="B20" s="1" t="s">
        <v>30</v>
      </c>
      <c r="C20" s="2">
        <v>43834</v>
      </c>
      <c r="D20" s="1" t="s">
        <v>24</v>
      </c>
      <c r="E20" s="1" t="s">
        <v>13</v>
      </c>
      <c r="F20" s="3">
        <v>10000</v>
      </c>
      <c r="G20" s="19">
        <v>120</v>
      </c>
      <c r="H20" s="4">
        <v>2.1000000000000001E-2</v>
      </c>
      <c r="I20" s="5">
        <v>1335000</v>
      </c>
    </row>
    <row r="21" spans="2:9" hidden="1" x14ac:dyDescent="0.4">
      <c r="B21" s="1" t="s">
        <v>25</v>
      </c>
      <c r="C21" s="2">
        <v>43456</v>
      </c>
      <c r="D21" s="1" t="s">
        <v>16</v>
      </c>
      <c r="E21" s="1" t="s">
        <v>13</v>
      </c>
      <c r="F21" s="3">
        <v>90000</v>
      </c>
      <c r="G21" s="19">
        <v>120</v>
      </c>
      <c r="H21" s="4">
        <v>0.02</v>
      </c>
      <c r="I21" s="5">
        <v>11965000</v>
      </c>
    </row>
    <row r="22" spans="2:9" x14ac:dyDescent="0.4">
      <c r="B22" s="1" t="s">
        <v>41</v>
      </c>
      <c r="C22" s="2">
        <v>43808</v>
      </c>
      <c r="D22" s="1" t="s">
        <v>16</v>
      </c>
      <c r="E22" s="1" t="s">
        <v>13</v>
      </c>
      <c r="F22" s="3">
        <v>70000</v>
      </c>
      <c r="G22" s="19">
        <v>120</v>
      </c>
      <c r="H22" s="4">
        <v>0.02</v>
      </c>
      <c r="I22" s="5">
        <v>9291000</v>
      </c>
    </row>
    <row r="23" spans="2:9" hidden="1" x14ac:dyDescent="0.4">
      <c r="B23" s="1" t="s">
        <v>32</v>
      </c>
      <c r="C23" s="2">
        <v>44191</v>
      </c>
      <c r="D23" s="1" t="s">
        <v>24</v>
      </c>
      <c r="E23" s="1" t="s">
        <v>13</v>
      </c>
      <c r="F23" s="3">
        <v>100000</v>
      </c>
      <c r="G23" s="19">
        <v>120</v>
      </c>
      <c r="H23" s="4">
        <v>2.8000000000000001E-2</v>
      </c>
      <c r="I23" s="5">
        <v>13863000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hidden="1" x14ac:dyDescent="0.4">
      <c r="B25" s="1" t="s">
        <v>15</v>
      </c>
      <c r="C25" s="2">
        <v>43126</v>
      </c>
      <c r="D25" s="1" t="s">
        <v>16</v>
      </c>
      <c r="E25" s="1" t="s">
        <v>17</v>
      </c>
      <c r="F25" s="3">
        <v>150000</v>
      </c>
      <c r="G25" s="19">
        <v>120</v>
      </c>
      <c r="H25" s="4">
        <v>0.02</v>
      </c>
      <c r="I25" s="5">
        <v>19908000</v>
      </c>
    </row>
    <row r="26" spans="2:9" x14ac:dyDescent="0.4">
      <c r="B26" s="1" t="s">
        <v>36</v>
      </c>
      <c r="C26" s="2">
        <v>43572</v>
      </c>
      <c r="D26" s="1" t="s">
        <v>16</v>
      </c>
      <c r="E26" s="1" t="s">
        <v>17</v>
      </c>
      <c r="F26" s="3">
        <v>120000</v>
      </c>
      <c r="G26" s="19">
        <v>120</v>
      </c>
      <c r="H26" s="4">
        <v>0.02</v>
      </c>
      <c r="I26" s="5">
        <v>15927000</v>
      </c>
    </row>
    <row r="27" spans="2:9" hidden="1" x14ac:dyDescent="0.4">
      <c r="B27" s="1" t="s">
        <v>37</v>
      </c>
      <c r="C27" s="2">
        <v>43809</v>
      </c>
      <c r="D27" s="1" t="s">
        <v>24</v>
      </c>
      <c r="E27" s="1" t="s">
        <v>17</v>
      </c>
      <c r="F27" s="3">
        <v>10000</v>
      </c>
      <c r="G27" s="19">
        <v>120</v>
      </c>
      <c r="H27" s="4">
        <v>2.3E-2</v>
      </c>
      <c r="I27" s="5">
        <v>1348000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x14ac:dyDescent="0.4">
      <c r="B30" s="1" t="s">
        <v>29</v>
      </c>
      <c r="C30" s="2">
        <v>43798</v>
      </c>
      <c r="D30" s="1" t="s">
        <v>16</v>
      </c>
      <c r="E30" s="1" t="s">
        <v>17</v>
      </c>
      <c r="F30" s="20">
        <v>250000</v>
      </c>
      <c r="G30" s="19">
        <v>120</v>
      </c>
      <c r="H30" s="4">
        <v>0.02</v>
      </c>
      <c r="I30" s="5">
        <v>33236000</v>
      </c>
    </row>
    <row r="31" spans="2:9" hidden="1" x14ac:dyDescent="0.4">
      <c r="B31" s="1" t="s">
        <v>45</v>
      </c>
      <c r="C31" s="2">
        <v>43365</v>
      </c>
      <c r="D31" s="1" t="s">
        <v>16</v>
      </c>
      <c r="E31" s="1" t="s">
        <v>17</v>
      </c>
      <c r="F31" s="3">
        <v>150000</v>
      </c>
      <c r="G31" s="19">
        <v>120</v>
      </c>
      <c r="H31" s="4">
        <v>0.02</v>
      </c>
      <c r="I31" s="5">
        <v>19908000</v>
      </c>
    </row>
    <row r="32" spans="2:9" x14ac:dyDescent="0.4">
      <c r="B32" s="1" t="s">
        <v>31</v>
      </c>
      <c r="C32" s="2">
        <v>43800</v>
      </c>
      <c r="D32" s="1" t="s">
        <v>16</v>
      </c>
      <c r="E32" s="1" t="s">
        <v>28</v>
      </c>
      <c r="F32" s="3">
        <v>120000</v>
      </c>
      <c r="G32" s="19">
        <v>120</v>
      </c>
      <c r="H32" s="4">
        <v>0.02</v>
      </c>
      <c r="I32" s="5">
        <v>15927000</v>
      </c>
    </row>
    <row r="33" spans="2:9" hidden="1" x14ac:dyDescent="0.4">
      <c r="B33" s="1" t="s">
        <v>54</v>
      </c>
      <c r="C33" s="2">
        <v>44124</v>
      </c>
      <c r="D33" s="1" t="s">
        <v>24</v>
      </c>
      <c r="E33" s="1" t="s">
        <v>28</v>
      </c>
      <c r="F33" s="3">
        <v>50000</v>
      </c>
      <c r="G33" s="19">
        <v>120</v>
      </c>
      <c r="H33" s="4">
        <v>2.8000000000000001E-2</v>
      </c>
      <c r="I33" s="5">
        <v>6932000</v>
      </c>
    </row>
    <row r="34" spans="2:9" x14ac:dyDescent="0.4">
      <c r="B34" s="1" t="s">
        <v>33</v>
      </c>
      <c r="C34" s="2">
        <v>43963</v>
      </c>
      <c r="D34" s="1" t="s">
        <v>12</v>
      </c>
      <c r="E34" s="1" t="s">
        <v>28</v>
      </c>
      <c r="F34" s="3">
        <v>50000</v>
      </c>
      <c r="G34" s="19">
        <v>120</v>
      </c>
      <c r="H34" s="4">
        <v>0.03</v>
      </c>
      <c r="I34" s="5">
        <v>6988000</v>
      </c>
    </row>
    <row r="35" spans="2:9" x14ac:dyDescent="0.4">
      <c r="B35" s="1" t="s">
        <v>39</v>
      </c>
      <c r="C35" s="2">
        <v>43887</v>
      </c>
      <c r="D35" s="1" t="s">
        <v>12</v>
      </c>
      <c r="E35" s="1" t="s">
        <v>28</v>
      </c>
      <c r="F35" s="20">
        <v>250000</v>
      </c>
      <c r="G35" s="19">
        <v>120</v>
      </c>
      <c r="H35" s="4">
        <v>2.8000000000000001E-2</v>
      </c>
      <c r="I35" s="5">
        <v>34656000</v>
      </c>
    </row>
    <row r="36" spans="2:9" hidden="1" x14ac:dyDescent="0.4">
      <c r="B36" s="1" t="s">
        <v>48</v>
      </c>
      <c r="C36" s="2">
        <v>43350</v>
      </c>
      <c r="D36" s="1" t="s">
        <v>12</v>
      </c>
      <c r="E36" s="1" t="s">
        <v>28</v>
      </c>
      <c r="F36" s="3">
        <v>150000</v>
      </c>
      <c r="G36" s="19">
        <v>120</v>
      </c>
      <c r="H36" s="4">
        <v>3.5999999999999997E-2</v>
      </c>
      <c r="I36" s="5">
        <v>21693000</v>
      </c>
    </row>
    <row r="37" spans="2:9" x14ac:dyDescent="0.4">
      <c r="B37" s="1" t="s">
        <v>27</v>
      </c>
      <c r="C37" s="2">
        <v>43574</v>
      </c>
      <c r="D37" s="1" t="s">
        <v>16</v>
      </c>
      <c r="E37" s="1" t="s">
        <v>28</v>
      </c>
      <c r="F37" s="3">
        <v>120000</v>
      </c>
      <c r="G37" s="19">
        <v>120</v>
      </c>
      <c r="H37" s="4">
        <v>0.02</v>
      </c>
      <c r="I37" s="5">
        <v>15927000</v>
      </c>
    </row>
  </sheetData>
  <autoFilter ref="B4:I37" xr:uid="{311AF66B-F4D9-46E0-8DC0-0AA75B8EF461}">
    <filterColumn colId="1">
      <filters>
        <dateGroupItem year="2020" dateTimeGrouping="year"/>
        <dateGroupItem year="2019" dateTimeGrouping="year"/>
      </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O17" sqref="O17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K4" sqref="K4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Module1.아이콘보기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Module1.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jungeun choi</cp:lastModifiedBy>
  <dcterms:created xsi:type="dcterms:W3CDTF">2023-08-09T00:13:15Z</dcterms:created>
  <dcterms:modified xsi:type="dcterms:W3CDTF">2025-04-11T09:19:29Z</dcterms:modified>
</cp:coreProperties>
</file>