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E:\2025_기출문제집_컴활1급실기_학습자료_241206 update\02 최신기출유형\01회\"/>
    </mc:Choice>
  </mc:AlternateContent>
  <xr:revisionPtr revIDLastSave="0" documentId="13_ncr:1_{89C12F48-C3CD-4467-91E8-E5CFD3D2F5A6}" xr6:coauthVersionLast="47" xr6:coauthVersionMax="47" xr10:uidLastSave="{00000000-0000-0000-0000-000000000000}"/>
  <bookViews>
    <workbookView xWindow="-108" yWindow="-108" windowWidth="23256" windowHeight="1257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3" l="1" a="1"/>
  <c r="I3" i="3"/>
  <c r="I4" i="3" a="1"/>
  <c r="I4" i="3"/>
  <c r="I5" i="3" a="1"/>
  <c r="I5" i="3"/>
  <c r="I6" i="3" a="1"/>
  <c r="I6" i="3"/>
  <c r="I7" i="3" a="1"/>
  <c r="I7" i="3"/>
  <c r="I8" i="3" a="1"/>
  <c r="I8" i="3"/>
  <c r="I9" i="3" a="1"/>
  <c r="I9" i="3"/>
  <c r="I10" i="3" a="1"/>
  <c r="I10" i="3"/>
  <c r="I11" i="3" a="1"/>
  <c r="I11" i="3"/>
  <c r="I12" i="3" a="1"/>
  <c r="I12" i="3"/>
  <c r="I13" i="3" a="1"/>
  <c r="I13" i="3"/>
  <c r="I14" i="3" a="1"/>
  <c r="I14" i="3"/>
  <c r="I15" i="3" a="1"/>
  <c r="I15" i="3"/>
  <c r="I16" i="3" a="1"/>
  <c r="I16" i="3"/>
  <c r="I17" i="3" a="1"/>
  <c r="I17" i="3"/>
  <c r="I18" i="3" a="1"/>
  <c r="I18" i="3"/>
  <c r="I19" i="3" a="1"/>
  <c r="I19" i="3"/>
  <c r="I20" i="3" a="1"/>
  <c r="I20" i="3"/>
  <c r="I21" i="3" a="1"/>
  <c r="I21" i="3"/>
  <c r="I22" i="3" a="1"/>
  <c r="I22" i="3"/>
  <c r="I23" i="3" a="1"/>
  <c r="I23" i="3"/>
  <c r="I24" i="3" a="1"/>
  <c r="I24" i="3"/>
  <c r="I25" i="3" a="1"/>
  <c r="I25" i="3"/>
  <c r="I26" i="3" a="1"/>
  <c r="I26" i="3" s="1"/>
  <c r="I27" i="3" a="1"/>
  <c r="I27" i="3"/>
  <c r="I28" i="3" a="1"/>
  <c r="I28" i="3" s="1"/>
  <c r="I29" i="3" a="1"/>
  <c r="I29" i="3"/>
  <c r="I30" i="3" a="1"/>
  <c r="I30" i="3" s="1"/>
  <c r="I31" i="3" a="1"/>
  <c r="I31" i="3"/>
  <c r="I32" i="3" a="1"/>
  <c r="I32" i="3" s="1"/>
  <c r="I33" i="3" a="1"/>
  <c r="I33" i="3"/>
  <c r="I34" i="3" a="1"/>
  <c r="I34" i="3" s="1"/>
  <c r="I35" i="3" a="1"/>
  <c r="I35" i="3"/>
  <c r="A28" i="1"/>
  <c r="L3" i="3" a="1"/>
  <c r="L3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305C5EA-7FC6-4E61-A355-B8662FDC9B7C}" name="MS Access Database_Query" type="1" refreshedVersion="8" background="1">
    <dbPr connection="DSN=MS Access Database;DBQ=E:\2025_기출문제집_컴활1급실기_학습자료_241206 update\02 최신기출유형\01회\저축현황.accdb;DefaultDir=E:\2025_기출문제집_컴활1급실기_학습자료_241206 update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  <connection id="2" xr16:uid="{BEC37160-23B6-420F-A432-1A54D0553C84}" name="MS Access Database_Query1" type="1" refreshedVersion="8" background="1">
    <dbPr connection="DSN=MS Access Database;DBQ=E:\2025_기출문제집_컴활1급실기_학습자료_241206 update\02 최신기출유형\01회\저축현황.accdb;DefaultDir=E:\2025_기출문제집_컴활1급실기_학습자료_241206 update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<sst xmlns="http://schemas.openxmlformats.org/spreadsheetml/2006/main" count="928" uniqueCount="78">
  <si>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</si>
  <si>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</si>
  <si>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</si>
  <si>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</si>
  <si>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</si>
  <si>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</si>
  <si>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</si>
  <si>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</si>
  <si>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</si>
  <si>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</si>
  <si>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</si>
  <si>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</si>
  <si>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</si>
  <si>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</si>
  <si>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</si>
  <si>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</si>
  <si>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</si>
  <si>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</si>
  <si>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</si>
  <si>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</si>
  <si>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</si>
  <si>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</si>
  <si>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</si>
  <si>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</si>
  <si>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</si>
  <si>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</si>
  <si>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</si>
  <si>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</si>
  <si>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</si>
  <si>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</si>
  <si>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</si>
  <si>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</si>
  <si>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</si>
  <si>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</si>
  <si>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</si>
  <si>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</si>
  <si>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</si>
  <si>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</si>
  <si>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</si>
  <si>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</si>
  <si>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</si>
  <si>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</si>
  <si>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</si>
  <si>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</si>
  <si>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</si>
  <si>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</si>
  <si>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</si>
  <si>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</si>
  <si>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</si>
  <si>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</si>
  <si>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</si>
  <si>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</si>
  <si>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</si>
  <si>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</si>
  <si>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</si>
  <si>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</si>
  <si>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</si>
  <si>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</si>
  <si>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</si>
  <si>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</si>
  <si>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</si>
  <si>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</si>
  <si>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</si>
  <si>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</si>
  <si>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</si>
  <si>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</si>
  <si>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</si>
  <si>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</si>
  <si>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</si>
  <si>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</si>
  <si>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전체 평균 : 월불입액</t>
  </si>
  <si>
    <t>평균 : 월불입액</t>
  </si>
  <si>
    <t>전체 평균 : 연이율</t>
  </si>
  <si>
    <t>평균 : 연이율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</si>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</sst>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\ 0.0%;[Blue][&gt;=0.025]&quot;☆&quot;\ 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80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ont>
        <b/>
        <i val="0"/>
        <color rgb="FFFF0000"/>
      </font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DD-4B07-AA56-92A05285B0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5726.53364050926" backgroundQuery="1" createdVersion="8" refreshedVersion="8" minRefreshableVersion="3" recordCount="33" xr:uid="{DF3F7B5A-4E8C-4204-AB1B-0A3876318513}">
  <cacheSource type="external" connectionId="2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BA7EF7-1586-43BD-8794-1FE76F017DC1}" name="피벗 테이블1" cacheId="7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 avgSubtotal="1">
      <items count="13">
        <item x="4"/>
        <item x="5"/>
        <item x="11"/>
        <item x="7"/>
        <item x="8"/>
        <item x="3"/>
        <item x="2"/>
        <item x="0"/>
        <item x="6"/>
        <item x="10"/>
        <item x="1"/>
        <item x="9"/>
        <item t="avg"/>
      </items>
    </pivotField>
    <pivotField dataField="1" compact="0" showAll="0" avgSubtotal="1">
      <items count="11">
        <item x="0"/>
        <item x="6"/>
        <item x="7"/>
        <item x="4"/>
        <item x="1"/>
        <item x="2"/>
        <item x="5"/>
        <item x="3"/>
        <item x="9"/>
        <item x="8"/>
        <item t="avg"/>
      </items>
    </pivotField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2"/>
  <sheetViews>
    <sheetView workbookViewId="0">
      <selection activeCell="K14" sqref="K14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AND(LEFT($D3,2)="청약",OR($B3="여",$E3="여의도"),$F3&gt;=150000)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39</v>
      </c>
      <c r="B31" s="1" t="s">
        <v>20</v>
      </c>
      <c r="C31" s="2">
        <v>43887</v>
      </c>
      <c r="D31" s="1" t="s">
        <v>12</v>
      </c>
      <c r="E31" s="1" t="s">
        <v>28</v>
      </c>
      <c r="F31" s="3">
        <v>250000</v>
      </c>
      <c r="G31" s="1" t="s">
        <v>14</v>
      </c>
      <c r="H31" s="4">
        <v>2.8000000000000001E-2</v>
      </c>
      <c r="I31" s="5">
        <v>34656000</v>
      </c>
    </row>
    <row r="32" spans="1:9" x14ac:dyDescent="0.4">
      <c r="A32" s="1" t="s">
        <v>40</v>
      </c>
      <c r="B32" s="1" t="s">
        <v>20</v>
      </c>
      <c r="C32" s="2">
        <v>44066</v>
      </c>
      <c r="D32" s="1" t="s">
        <v>24</v>
      </c>
      <c r="E32" s="1" t="s">
        <v>21</v>
      </c>
      <c r="F32" s="3">
        <v>210000</v>
      </c>
      <c r="G32" s="1" t="s">
        <v>14</v>
      </c>
      <c r="H32" s="4">
        <v>2.8000000000000001E-2</v>
      </c>
      <c r="I32" s="5">
        <v>29111000</v>
      </c>
    </row>
  </sheetData>
  <phoneticPr fontId="1" type="noConversion"/>
  <conditionalFormatting sqref="A3:I25">
    <cfRule type="expression" dxfId="0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I38"/>
  <sheetViews>
    <sheetView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 differentOddEven="1">
    <oddHeader>&amp;L&amp;P 페이지</oddHeader>
    <evenHeader>&amp;R&amp;P 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9" workbookViewId="0">
      <selection activeCell="F40" sqref="F40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 t="e" cm="1">
        <f t="array" ref="I3">INDEX($B$40:$E$42,MATCH($D3,$A$40:$A$42,0)+1,MATCH(YEAR($C3),$B$38:$E$39,1)+1)</f>
        <v>#N/A</v>
      </c>
      <c r="J3" s="7"/>
      <c r="K3" s="1"/>
      <c r="L3" s="1" t="e" cm="1">
        <f t="array" ref="L3">fn비고(E3,F3)</f>
        <v>#VALUE!</v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 cm="1">
        <f t="array" ref="I4">INDEX($B$40:$E$42,MATCH($D4,$A$40:$A$42,0)+1,MATCH(YEAR($C4),$B$38:$E$38,1)+1)</f>
        <v>2.3E-2</v>
      </c>
      <c r="J4" s="7"/>
      <c r="K4" s="1"/>
      <c r="L4" s="1"/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 cm="1">
        <f t="array" ref="I5">INDEX($B$40:$E$42,MATCH($D5,$A$40:$A$42,0)+1,MATCH(YEAR($C5),$B$38:$E$38,1)+1)</f>
        <v>2.1000000000000001E-2</v>
      </c>
      <c r="J5" s="7"/>
      <c r="K5" s="1"/>
      <c r="L5" s="1"/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 cm="1">
        <f t="array" ref="I6">INDEX($B$40:$E$42,MATCH($D6,$A$40:$A$42,0)+1,MATCH(YEAR($C6),$B$38:$E$38,1)+1)</f>
        <v>2.8000000000000001E-2</v>
      </c>
      <c r="J6" s="7"/>
      <c r="K6" s="1"/>
      <c r="L6" s="1"/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 cm="1">
        <f t="array" ref="I7">INDEX($B$40:$E$42,MATCH($D7,$A$40:$A$42,0)+1,MATCH(YEAR($C7),$B$38:$E$38,1)+1)</f>
        <v>2.1000000000000001E-2</v>
      </c>
      <c r="J7" s="7"/>
      <c r="K7" s="1"/>
      <c r="L7" s="1"/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 t="e" cm="1">
        <f t="array" ref="I8">INDEX($B$40:$E$42,MATCH($D8,$A$40:$A$42,0)+1,MATCH(YEAR($C8),$B$38:$E$38,1)+1)</f>
        <v>#REF!</v>
      </c>
      <c r="J8" s="7"/>
      <c r="K8" s="1"/>
      <c r="L8" s="1"/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 cm="1">
        <f t="array" ref="I9">INDEX($B$40:$E$42,MATCH($D9,$A$40:$A$42,0)+1,MATCH(YEAR($C9),$B$38:$E$38,1)+1)</f>
        <v>2.8000000000000001E-2</v>
      </c>
      <c r="J9" s="7"/>
      <c r="K9" s="1"/>
      <c r="L9" s="1"/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 cm="1">
        <f t="array" ref="I10">INDEX($B$40:$E$42,MATCH($D10,$A$40:$A$42,0)+1,MATCH(YEAR($C10),$B$38:$E$38,1)+1)</f>
        <v>2.8000000000000001E-2</v>
      </c>
      <c r="J10" s="7"/>
      <c r="K10" s="1"/>
      <c r="L10" s="1"/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 cm="1">
        <f t="array" ref="I11">INDEX($B$40:$E$42,MATCH($D11,$A$40:$A$42,0)+1,MATCH(YEAR($C11),$B$38:$E$38,1)+1)</f>
        <v>2.3E-2</v>
      </c>
      <c r="J11" s="7"/>
      <c r="K11" s="1"/>
      <c r="L11" s="1"/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 t="e" cm="1">
        <f t="array" ref="I12">INDEX($B$40:$E$42,MATCH($D12,$A$40:$A$42,0)+1,MATCH(YEAR($C12),$B$38:$E$38,1)+1)</f>
        <v>#REF!</v>
      </c>
      <c r="J12" s="7"/>
      <c r="K12" s="1"/>
      <c r="L12" s="1"/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 t="e" cm="1">
        <f t="array" ref="I13">INDEX($B$40:$E$42,MATCH($D13,$A$40:$A$42,0)+1,MATCH(YEAR($C13),$B$38:$E$38,1)+1)</f>
        <v>#REF!</v>
      </c>
      <c r="J13" s="7"/>
      <c r="K13" s="1"/>
      <c r="L13" s="1"/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 t="e" cm="1">
        <f t="array" ref="I14">INDEX($B$40:$E$42,MATCH($D14,$A$40:$A$42,0)+1,MATCH(YEAR($C14),$B$38:$E$38,1)+1)</f>
        <v>#REF!</v>
      </c>
      <c r="J14" s="7"/>
      <c r="K14" s="1"/>
      <c r="L14" s="1"/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 cm="1">
        <f t="array" ref="I15">INDEX($B$40:$E$42,MATCH($D15,$A$40:$A$42,0)+1,MATCH(YEAR($C15),$B$38:$E$38,1)+1)</f>
        <v>2.9000000000000001E-2</v>
      </c>
      <c r="J15" s="7"/>
      <c r="K15" s="1"/>
      <c r="L15" s="1"/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 t="e" cm="1">
        <f t="array" ref="I16">INDEX($B$40:$E$42,MATCH($D16,$A$40:$A$42,0)+1,MATCH(YEAR($C16),$B$38:$E$38,1)+1)</f>
        <v>#REF!</v>
      </c>
      <c r="J16" s="7"/>
      <c r="K16" s="1"/>
      <c r="L16" s="1"/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 t="e" cm="1">
        <f t="array" ref="I17">INDEX($B$40:$E$42,MATCH($D17,$A$40:$A$42,0)+1,MATCH(YEAR($C17),$B$38:$E$38,1)+1)</f>
        <v>#REF!</v>
      </c>
      <c r="J17" s="7"/>
      <c r="K17" s="1"/>
      <c r="L17" s="1"/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 t="e" cm="1">
        <f t="array" ref="I18">INDEX($B$40:$E$42,MATCH($D18,$A$40:$A$42,0)+1,MATCH(YEAR($C18),$B$38:$E$38,1)+1)</f>
        <v>#REF!</v>
      </c>
      <c r="J18" s="7"/>
      <c r="K18" s="1"/>
      <c r="L18" s="1"/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 t="e" cm="1">
        <f t="array" ref="I19">INDEX($B$40:$E$42,MATCH($D19,$A$40:$A$42,0)+1,MATCH(YEAR($C19),$B$38:$E$38,1)+1)</f>
        <v>#REF!</v>
      </c>
      <c r="J19" s="7"/>
      <c r="K19" s="1"/>
      <c r="L19" s="1"/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 t="e" cm="1">
        <f t="array" ref="I20">INDEX($B$40:$E$42,MATCH($D20,$A$40:$A$42,0)+1,MATCH(YEAR($C20),$B$38:$E$38,1)+1)</f>
        <v>#REF!</v>
      </c>
      <c r="J20" s="7"/>
      <c r="K20" s="1"/>
      <c r="L20" s="1"/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 cm="1">
        <f t="array" ref="I21">INDEX($B$40:$E$42,MATCH($D21,$A$40:$A$42,0)+1,MATCH(YEAR($C21),$B$38:$E$38,1)+1)</f>
        <v>2.1000000000000001E-2</v>
      </c>
      <c r="J21" s="7"/>
      <c r="K21" s="1"/>
      <c r="L21" s="1"/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 t="e" cm="1">
        <f t="array" ref="I22">INDEX($B$40:$E$42,MATCH($D22,$A$40:$A$42,0)+1,MATCH(YEAR($C22),$B$38:$E$38,1)+1)</f>
        <v>#REF!</v>
      </c>
      <c r="J22" s="7"/>
      <c r="K22" s="1"/>
      <c r="L22" s="1"/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 t="e" cm="1">
        <f t="array" ref="I23">INDEX($B$40:$E$42,MATCH($D23,$A$40:$A$42,0)+1,MATCH(YEAR($C23),$B$38:$E$38,1)+1)</f>
        <v>#REF!</v>
      </c>
      <c r="J23" s="7"/>
      <c r="K23" s="1"/>
      <c r="L23" s="1"/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 t="e" cm="1">
        <f t="array" ref="I24">INDEX($B$40:$E$42,MATCH($D24,$A$40:$A$42,0)+1,MATCH(YEAR($C24),$B$38:$E$38,1)+1)</f>
        <v>#REF!</v>
      </c>
      <c r="J24" s="7"/>
      <c r="K24" s="1"/>
      <c r="L24" s="1"/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 cm="1">
        <f t="array" ref="I25">INDEX($B$40:$E$42,MATCH($D25,$A$40:$A$42,0)+1,MATCH(YEAR($C25),$B$38:$E$38,1)+1)</f>
        <v>2.1000000000000001E-2</v>
      </c>
      <c r="J25" s="7"/>
      <c r="K25" s="1"/>
      <c r="L25" s="1"/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 cm="1">
        <f t="array" ref="I26">INDEX($B$40:$E$42,MATCH($D26,$A$40:$A$42,0)+1,MATCH(YEAR($C26),$B$38:$E$38,1)+1)</f>
        <v>2.1000000000000001E-2</v>
      </c>
      <c r="J26" s="7"/>
      <c r="K26" s="1"/>
      <c r="L26" s="1"/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 cm="1">
        <f t="array" ref="I27">INDEX($B$40:$E$42,MATCH($D27,$A$40:$A$42,0)+1,MATCH(YEAR($C27),$B$38:$E$38,1)+1)</f>
        <v>2.3E-2</v>
      </c>
      <c r="J27" s="7"/>
      <c r="K27" s="1"/>
      <c r="L27" s="1"/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 t="e" cm="1">
        <f t="array" ref="I28">INDEX($B$40:$E$42,MATCH($D28,$A$40:$A$42,0)+1,MATCH(YEAR($C28),$B$38:$E$38,1)+1)</f>
        <v>#REF!</v>
      </c>
      <c r="J28" s="7"/>
      <c r="K28" s="1"/>
      <c r="L28" s="1"/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 t="e" cm="1">
        <f t="array" ref="I29">INDEX($B$40:$E$42,MATCH($D29,$A$40:$A$42,0)+1,MATCH(YEAR($C29),$B$38:$E$38,1)+1)</f>
        <v>#REF!</v>
      </c>
      <c r="J29" s="7"/>
      <c r="K29" s="1"/>
      <c r="L29" s="1"/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 t="e" cm="1">
        <f t="array" ref="I30">INDEX($B$40:$E$42,MATCH($D30,$A$40:$A$42,0)+1,MATCH(YEAR($C30),$B$38:$E$38,1)+1)</f>
        <v>#REF!</v>
      </c>
      <c r="J30" s="7"/>
      <c r="K30" s="1"/>
      <c r="L30" s="1"/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 cm="1">
        <f t="array" ref="I31">INDEX($B$40:$E$42,MATCH($D31,$A$40:$A$42,0)+1,MATCH(YEAR($C31),$B$38:$E$38,1)+1)</f>
        <v>2.1000000000000001E-2</v>
      </c>
      <c r="J31" s="7"/>
      <c r="K31" s="1"/>
      <c r="L31" s="1"/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 cm="1">
        <f t="array" ref="I32">INDEX($B$40:$E$42,MATCH($D32,$A$40:$A$42,0)+1,MATCH(YEAR($C32),$B$38:$E$38,1)+1)</f>
        <v>2.8000000000000001E-2</v>
      </c>
      <c r="J32" s="7"/>
      <c r="K32" s="1"/>
      <c r="L32" s="1"/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 cm="1">
        <f t="array" ref="I33">INDEX($B$40:$E$42,MATCH($D33,$A$40:$A$42,0)+1,MATCH(YEAR($C33),$B$38:$E$38,1)+1)</f>
        <v>2.3E-2</v>
      </c>
      <c r="J33" s="7"/>
      <c r="K33" s="1"/>
      <c r="L33" s="1"/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 t="e" cm="1">
        <f t="array" ref="I34">INDEX($B$40:$E$42,MATCH($D34,$A$40:$A$42,0)+1,MATCH(YEAR($C34),$B$38:$E$38,1)+1)</f>
        <v>#REF!</v>
      </c>
      <c r="J34" s="7"/>
      <c r="K34" s="1"/>
      <c r="L34" s="1"/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 t="e" cm="1">
        <f t="array" ref="I35">INDEX($B$40:$E$42,MATCH($D35,$A$40:$A$42,0)+1,MATCH(YEAR($C35),$B$38:$E$38,1)+1)</f>
        <v>#REF!</v>
      </c>
      <c r="J35" s="7"/>
      <c r="K35" s="1"/>
      <c r="L35" s="1"/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I7" sqref="I7"/>
    </sheetView>
  </sheetViews>
  <sheetFormatPr defaultRowHeight="17.399999999999999" x14ac:dyDescent="0.4"/>
  <cols>
    <col min="2" max="2" width="11.5976562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14.19921875" bestFit="1" customWidth="1"/>
    <col min="9" max="9" width="18.796875" bestFit="1" customWidth="1"/>
    <col min="10" max="10" width="16.8984375" bestFit="1" customWidth="1"/>
    <col min="11" max="11" width="13" bestFit="1" customWidth="1"/>
    <col min="12" max="18" width="10.59765625" bestFit="1" customWidth="1"/>
    <col min="19" max="19" width="13" bestFit="1" customWidth="1"/>
    <col min="20" max="26" width="10.59765625" bestFit="1" customWidth="1"/>
    <col min="27" max="27" width="13" bestFit="1" customWidth="1"/>
    <col min="28" max="39" width="11.69921875" bestFit="1" customWidth="1"/>
    <col min="40" max="40" width="6.7968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74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6"/>
      <c r="E6" s="26"/>
      <c r="F6" s="26"/>
      <c r="G6" s="26"/>
    </row>
    <row r="7" spans="2:7" x14ac:dyDescent="0.4">
      <c r="C7" t="s">
        <v>71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4">
      <c r="C8" t="s">
        <v>73</v>
      </c>
      <c r="D8" s="27">
        <v>2.9499999999999998E-2</v>
      </c>
      <c r="E8" s="27">
        <v>2.4666666666666667E-2</v>
      </c>
      <c r="F8" s="27">
        <v>2.1250000000000002E-2</v>
      </c>
      <c r="G8" s="27">
        <v>2.518181818181818E-2</v>
      </c>
    </row>
    <row r="9" spans="2:7" x14ac:dyDescent="0.4">
      <c r="B9" t="s">
        <v>76</v>
      </c>
      <c r="D9" s="26"/>
      <c r="E9" s="26"/>
      <c r="F9" s="26"/>
      <c r="G9" s="26"/>
    </row>
    <row r="10" spans="2:7" x14ac:dyDescent="0.4">
      <c r="C10" t="s">
        <v>71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4">
      <c r="C11" t="s">
        <v>73</v>
      </c>
      <c r="D11" s="27"/>
      <c r="E11" s="27">
        <v>2.8000000000000001E-2</v>
      </c>
      <c r="F11" s="27">
        <v>0.02</v>
      </c>
      <c r="G11" s="27">
        <v>2.4000000000000004E-2</v>
      </c>
    </row>
    <row r="12" spans="2:7" x14ac:dyDescent="0.4">
      <c r="B12" t="s">
        <v>70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4">
      <c r="B13" t="s">
        <v>72</v>
      </c>
      <c r="D13" s="27">
        <v>2.9499999999999998E-2</v>
      </c>
      <c r="E13" s="27">
        <v>2.6333333333333334E-2</v>
      </c>
      <c r="F13" s="27">
        <v>2.0714285714285713E-2</v>
      </c>
      <c r="G13" s="27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opLeftCell="A18" workbookViewId="0">
      <selection activeCell="D4" sqref="D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40</v>
      </c>
      <c r="C5" s="2">
        <v>44066</v>
      </c>
      <c r="D5" s="1" t="s">
        <v>24</v>
      </c>
      <c r="E5" s="1" t="s">
        <v>21</v>
      </c>
      <c r="F5" s="3">
        <v>210000</v>
      </c>
      <c r="G5" s="19">
        <v>120</v>
      </c>
      <c r="H5" s="4">
        <v>2.8000000000000001E-2</v>
      </c>
      <c r="I5" s="5">
        <v>29111000</v>
      </c>
    </row>
    <row r="6" spans="2:9" hidden="1" x14ac:dyDescent="0.4">
      <c r="B6" s="1" t="s">
        <v>38</v>
      </c>
      <c r="C6" s="2">
        <v>44169</v>
      </c>
      <c r="D6" s="1" t="s">
        <v>24</v>
      </c>
      <c r="E6" s="1" t="s">
        <v>21</v>
      </c>
      <c r="F6" s="3">
        <v>120000</v>
      </c>
      <c r="G6" s="19">
        <v>120</v>
      </c>
      <c r="H6" s="4">
        <v>2.8000000000000001E-2</v>
      </c>
      <c r="I6" s="5">
        <v>16635000</v>
      </c>
    </row>
    <row r="7" spans="2:9" x14ac:dyDescent="0.4">
      <c r="B7" s="1" t="s">
        <v>26</v>
      </c>
      <c r="C7" s="2">
        <v>43783</v>
      </c>
      <c r="D7" s="1" t="s">
        <v>16</v>
      </c>
      <c r="E7" s="1" t="s">
        <v>21</v>
      </c>
      <c r="F7" s="3">
        <v>100000</v>
      </c>
      <c r="G7" s="19">
        <v>120</v>
      </c>
      <c r="H7" s="4">
        <v>0.02</v>
      </c>
      <c r="I7" s="5">
        <v>13295000</v>
      </c>
    </row>
    <row r="8" spans="2:9" x14ac:dyDescent="0.4">
      <c r="B8" s="1" t="s">
        <v>22</v>
      </c>
      <c r="C8" s="2">
        <v>43330</v>
      </c>
      <c r="D8" s="1" t="s">
        <v>12</v>
      </c>
      <c r="E8" s="1" t="s">
        <v>21</v>
      </c>
      <c r="F8" s="3">
        <v>80000</v>
      </c>
      <c r="G8" s="19">
        <v>120</v>
      </c>
      <c r="H8" s="4">
        <v>2.9000000000000001E-2</v>
      </c>
      <c r="I8" s="5">
        <v>11149000</v>
      </c>
    </row>
    <row r="9" spans="2:9" hidden="1" x14ac:dyDescent="0.4">
      <c r="B9" s="1" t="s">
        <v>42</v>
      </c>
      <c r="C9" s="2">
        <v>43145</v>
      </c>
      <c r="D9" s="1" t="s">
        <v>24</v>
      </c>
      <c r="E9" s="1" t="s">
        <v>21</v>
      </c>
      <c r="F9" s="3">
        <v>70000</v>
      </c>
      <c r="G9" s="19">
        <v>120</v>
      </c>
      <c r="H9" s="4">
        <v>2.3E-2</v>
      </c>
      <c r="I9" s="5">
        <v>9453000</v>
      </c>
    </row>
    <row r="10" spans="2:9" x14ac:dyDescent="0.4">
      <c r="B10" s="1" t="s">
        <v>19</v>
      </c>
      <c r="C10" s="2">
        <v>43282</v>
      </c>
      <c r="D10" s="1" t="s">
        <v>16</v>
      </c>
      <c r="E10" s="1" t="s">
        <v>21</v>
      </c>
      <c r="F10" s="3">
        <v>50000</v>
      </c>
      <c r="G10" s="19">
        <v>120</v>
      </c>
      <c r="H10" s="4">
        <v>0.02</v>
      </c>
      <c r="I10" s="5">
        <v>6648000</v>
      </c>
    </row>
    <row r="11" spans="2:9" hidden="1" x14ac:dyDescent="0.4">
      <c r="B11" s="1" t="s">
        <v>43</v>
      </c>
      <c r="C11" s="2">
        <v>44065</v>
      </c>
      <c r="D11" s="1" t="s">
        <v>24</v>
      </c>
      <c r="E11" s="1" t="s">
        <v>21</v>
      </c>
      <c r="F11" s="3">
        <v>50000</v>
      </c>
      <c r="G11" s="19">
        <v>120</v>
      </c>
      <c r="H11" s="4">
        <v>3.3000000000000002E-2</v>
      </c>
      <c r="I11" s="5">
        <v>7098000</v>
      </c>
    </row>
    <row r="12" spans="2:9" x14ac:dyDescent="0.4">
      <c r="B12" s="1" t="s">
        <v>35</v>
      </c>
      <c r="C12" s="2">
        <v>43814</v>
      </c>
      <c r="D12" s="1" t="s">
        <v>12</v>
      </c>
      <c r="E12" s="1" t="s">
        <v>21</v>
      </c>
      <c r="F12" s="3">
        <v>75000</v>
      </c>
      <c r="G12" s="19">
        <v>120</v>
      </c>
      <c r="H12" s="4">
        <v>2.9000000000000001E-2</v>
      </c>
      <c r="I12" s="5">
        <v>10427000</v>
      </c>
    </row>
    <row r="13" spans="2:9" x14ac:dyDescent="0.4">
      <c r="B13" s="1" t="s">
        <v>52</v>
      </c>
      <c r="C13" s="2">
        <v>43443</v>
      </c>
      <c r="D13" s="1" t="s">
        <v>16</v>
      </c>
      <c r="E13" s="1" t="s">
        <v>21</v>
      </c>
      <c r="F13" s="20">
        <v>250000</v>
      </c>
      <c r="G13" s="19">
        <v>120</v>
      </c>
      <c r="H13" s="4">
        <v>2.5000000000000001E-2</v>
      </c>
      <c r="I13" s="5">
        <v>34114000</v>
      </c>
    </row>
    <row r="14" spans="2:9" hidden="1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hidden="1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hidden="1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15</v>
      </c>
      <c r="C25" s="2">
        <v>43126</v>
      </c>
      <c r="D25" s="1" t="s">
        <v>16</v>
      </c>
      <c r="E25" s="1" t="s">
        <v>17</v>
      </c>
      <c r="F25" s="3">
        <v>150000</v>
      </c>
      <c r="G25" s="19">
        <v>120</v>
      </c>
      <c r="H25" s="4">
        <v>0.02</v>
      </c>
      <c r="I25" s="5">
        <v>19908000</v>
      </c>
    </row>
    <row r="26" spans="2:9" x14ac:dyDescent="0.4">
      <c r="B26" s="1" t="s">
        <v>36</v>
      </c>
      <c r="C26" s="2">
        <v>43572</v>
      </c>
      <c r="D26" s="1" t="s">
        <v>16</v>
      </c>
      <c r="E26" s="1" t="s">
        <v>17</v>
      </c>
      <c r="F26" s="3">
        <v>120000</v>
      </c>
      <c r="G26" s="19">
        <v>120</v>
      </c>
      <c r="H26" s="4">
        <v>0.02</v>
      </c>
      <c r="I26" s="5">
        <v>15927000</v>
      </c>
    </row>
    <row r="27" spans="2:9" hidden="1" x14ac:dyDescent="0.4">
      <c r="B27" s="1" t="s">
        <v>49</v>
      </c>
      <c r="C27" s="2">
        <v>43209</v>
      </c>
      <c r="D27" s="1" t="s">
        <v>24</v>
      </c>
      <c r="E27" s="1" t="s">
        <v>17</v>
      </c>
      <c r="F27" s="3">
        <v>120000</v>
      </c>
      <c r="G27" s="19">
        <v>120</v>
      </c>
      <c r="H27" s="4">
        <v>2.3E-2</v>
      </c>
      <c r="I27" s="5">
        <v>16174000</v>
      </c>
    </row>
    <row r="28" spans="2:9" x14ac:dyDescent="0.4">
      <c r="B28" s="1" t="s">
        <v>34</v>
      </c>
      <c r="C28" s="2">
        <v>43565</v>
      </c>
      <c r="D28" s="1" t="s">
        <v>12</v>
      </c>
      <c r="E28" s="1" t="s">
        <v>17</v>
      </c>
      <c r="F28" s="3">
        <v>150000</v>
      </c>
      <c r="G28" s="19">
        <v>120</v>
      </c>
      <c r="H28" s="4">
        <v>0.03</v>
      </c>
      <c r="I28" s="5">
        <v>20962000</v>
      </c>
    </row>
    <row r="29" spans="2:9" x14ac:dyDescent="0.4">
      <c r="B29" s="1" t="s">
        <v>45</v>
      </c>
      <c r="C29" s="2">
        <v>43365</v>
      </c>
      <c r="D29" s="1" t="s">
        <v>16</v>
      </c>
      <c r="E29" s="1" t="s">
        <v>17</v>
      </c>
      <c r="F29" s="3">
        <v>150000</v>
      </c>
      <c r="G29" s="19">
        <v>120</v>
      </c>
      <c r="H29" s="4">
        <v>0.02</v>
      </c>
      <c r="I29" s="5">
        <v>19908000</v>
      </c>
    </row>
    <row r="30" spans="2:9" hidden="1" x14ac:dyDescent="0.4">
      <c r="B30" s="1" t="s">
        <v>37</v>
      </c>
      <c r="C30" s="2">
        <v>43809</v>
      </c>
      <c r="D30" s="1" t="s">
        <v>24</v>
      </c>
      <c r="E30" s="1" t="s">
        <v>17</v>
      </c>
      <c r="F30" s="3">
        <v>10000</v>
      </c>
      <c r="G30" s="19">
        <v>120</v>
      </c>
      <c r="H30" s="4">
        <v>2.3E-2</v>
      </c>
      <c r="I30" s="5">
        <v>1348000</v>
      </c>
    </row>
    <row r="31" spans="2:9" x14ac:dyDescent="0.4">
      <c r="B31" s="1" t="s">
        <v>29</v>
      </c>
      <c r="C31" s="2">
        <v>43798</v>
      </c>
      <c r="D31" s="1" t="s">
        <v>16</v>
      </c>
      <c r="E31" s="1" t="s">
        <v>17</v>
      </c>
      <c r="F31" s="20">
        <v>250000</v>
      </c>
      <c r="G31" s="19">
        <v>120</v>
      </c>
      <c r="H31" s="4">
        <v>0.02</v>
      </c>
      <c r="I31" s="5">
        <v>33236000</v>
      </c>
    </row>
    <row r="32" spans="2:9" x14ac:dyDescent="0.4">
      <c r="B32" s="1" t="s">
        <v>31</v>
      </c>
      <c r="C32" s="2">
        <v>43800</v>
      </c>
      <c r="D32" s="1" t="s">
        <v>16</v>
      </c>
      <c r="E32" s="1" t="s">
        <v>28</v>
      </c>
      <c r="F32" s="3">
        <v>120000</v>
      </c>
      <c r="G32" s="19">
        <v>120</v>
      </c>
      <c r="H32" s="4">
        <v>0.02</v>
      </c>
      <c r="I32" s="5">
        <v>15927000</v>
      </c>
    </row>
    <row r="33" spans="2:9" x14ac:dyDescent="0.4">
      <c r="B33" s="1" t="s">
        <v>48</v>
      </c>
      <c r="C33" s="2">
        <v>43350</v>
      </c>
      <c r="D33" s="1" t="s">
        <v>12</v>
      </c>
      <c r="E33" s="1" t="s">
        <v>28</v>
      </c>
      <c r="F33" s="3">
        <v>150000</v>
      </c>
      <c r="G33" s="19">
        <v>120</v>
      </c>
      <c r="H33" s="4">
        <v>3.5999999999999997E-2</v>
      </c>
      <c r="I33" s="5">
        <v>21693000</v>
      </c>
    </row>
    <row r="34" spans="2:9" x14ac:dyDescent="0.4">
      <c r="B34" s="1" t="s">
        <v>27</v>
      </c>
      <c r="C34" s="2">
        <v>43574</v>
      </c>
      <c r="D34" s="1" t="s">
        <v>16</v>
      </c>
      <c r="E34" s="1" t="s">
        <v>28</v>
      </c>
      <c r="F34" s="3">
        <v>120000</v>
      </c>
      <c r="G34" s="19">
        <v>120</v>
      </c>
      <c r="H34" s="4">
        <v>0.02</v>
      </c>
      <c r="I34" s="5">
        <v>15927000</v>
      </c>
    </row>
    <row r="35" spans="2:9" hidden="1" x14ac:dyDescent="0.4">
      <c r="B35" s="1" t="s">
        <v>54</v>
      </c>
      <c r="C35" s="2">
        <v>44124</v>
      </c>
      <c r="D35" s="1" t="s">
        <v>24</v>
      </c>
      <c r="E35" s="1" t="s">
        <v>28</v>
      </c>
      <c r="F35" s="3">
        <v>50000</v>
      </c>
      <c r="G35" s="19">
        <v>120</v>
      </c>
      <c r="H35" s="4">
        <v>2.8000000000000001E-2</v>
      </c>
      <c r="I35" s="5">
        <v>6932000</v>
      </c>
    </row>
    <row r="36" spans="2:9" hidden="1" x14ac:dyDescent="0.4">
      <c r="B36" s="1" t="s">
        <v>33</v>
      </c>
      <c r="C36" s="2">
        <v>43963</v>
      </c>
      <c r="D36" s="1" t="s">
        <v>12</v>
      </c>
      <c r="E36" s="1" t="s">
        <v>28</v>
      </c>
      <c r="F36" s="3">
        <v>50000</v>
      </c>
      <c r="G36" s="19">
        <v>120</v>
      </c>
      <c r="H36" s="4">
        <v>0.03</v>
      </c>
      <c r="I36" s="5">
        <v>6988000</v>
      </c>
    </row>
    <row r="37" spans="2:9" hidden="1" x14ac:dyDescent="0.4">
      <c r="B37" s="1" t="s">
        <v>39</v>
      </c>
      <c r="C37" s="2">
        <v>43887</v>
      </c>
      <c r="D37" s="1" t="s">
        <v>12</v>
      </c>
      <c r="E37" s="1" t="s">
        <v>28</v>
      </c>
      <c r="F37" s="20">
        <v>250000</v>
      </c>
      <c r="G37" s="19">
        <v>120</v>
      </c>
      <c r="H37" s="4">
        <v>2.8000000000000001E-2</v>
      </c>
      <c r="I37" s="5">
        <v>34656000</v>
      </c>
    </row>
  </sheetData>
  <autoFilter ref="B4:I37" xr:uid="{311AF66B-F4D9-46E0-8DC0-0AA75B8EF461}">
    <filterColumn colId="1">
      <filters>
        <dateGroupItem year="2019" dateTimeGrouping="year"/>
        <dateGroupItem year="2018" dateTimeGrouping="year"/>
      </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2"/>
    <sortCondition descending="1" sortBy="cellColor" ref="F5:F37" dxfId="1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J4" sqref="J4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/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5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5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5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5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5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5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5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5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5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5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5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5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5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5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5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5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5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5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5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5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5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5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5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5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5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5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I5" sqref="I5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DAIN LEE</cp:lastModifiedBy>
  <cp:lastPrinted>2025-03-10T02:44:25Z</cp:lastPrinted>
  <dcterms:created xsi:type="dcterms:W3CDTF">2023-08-09T00:13:15Z</dcterms:created>
  <dcterms:modified xsi:type="dcterms:W3CDTF">2025-03-10T03:54:52Z</dcterms:modified>
</cp:coreProperties>
</file>