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기출문제집\02 최신기출유형\1~6회 문제풀이\"/>
    </mc:Choice>
  </mc:AlternateContent>
  <xr:revisionPtr revIDLastSave="0" documentId="13_ncr:1_{7EB42155-9256-4C8C-91DA-B14510CDC8CE}" xr6:coauthVersionLast="47" xr6:coauthVersionMax="47" xr10:uidLastSave="{00000000-0000-0000-0000-000000000000}"/>
  <bookViews>
    <workbookView xWindow="-120" yWindow="-120" windowWidth="29040" windowHeight="15840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1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3" l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F41" i="3" a="1"/>
  <c r="F41" i="3" s="1"/>
  <c r="F42" i="3" a="1"/>
  <c r="F42" i="3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A28" i="1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30" i="3" a="1"/>
  <c r="L32" i="3" a="1"/>
  <c r="L34" i="3" a="1"/>
  <c r="L5" i="3" a="1"/>
  <c r="L7" i="3" a="1"/>
  <c r="L9" i="3" a="1"/>
  <c r="L11" i="3" a="1"/>
  <c r="L13" i="3" a="1"/>
  <c r="L15" i="3" a="1"/>
  <c r="L17" i="3" a="1"/>
  <c r="L19" i="3" a="1"/>
  <c r="L21" i="3" a="1"/>
  <c r="L23" i="3" a="1"/>
  <c r="L25" i="3" a="1"/>
  <c r="L27" i="3" a="1"/>
  <c r="L29" i="3" a="1"/>
  <c r="L31" i="3" a="1"/>
  <c r="L33" i="3" a="1"/>
  <c r="L35" i="3" a="1"/>
  <c r="L3" i="3" a="1"/>
  <c r="L35" i="3" l="1"/>
  <c r="L33" i="3"/>
  <c r="L31" i="3"/>
  <c r="L29" i="3"/>
  <c r="L27" i="3"/>
  <c r="L25" i="3"/>
  <c r="L23" i="3"/>
  <c r="L21" i="3"/>
  <c r="L19" i="3"/>
  <c r="L17" i="3"/>
  <c r="L15" i="3"/>
  <c r="L13" i="3"/>
  <c r="L11" i="3"/>
  <c r="L9" i="3"/>
  <c r="L7" i="3"/>
  <c r="L5" i="3"/>
  <c r="L34" i="3"/>
  <c r="L32" i="3"/>
  <c r="L30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9272514-E1A6-4EAC-9932-9127B20F4DCA}" sourceFile="C:\Users\USER\Desktop\기출문제집\02 최신기출유형\01회\저축현황.accdb" keepAlive="1" name="저축현황" type="5" refreshedVersion="8" background="1">
    <dbPr connection="Provider=Microsoft.ACE.OLEDB.12.0;User ID=Admin;Data Source=C:\Users\USER\Desktop\기출문제집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<sst xmlns="http://schemas.openxmlformats.org/spreadsheetml/2006/main" count="953" uniqueCount="78">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</sst>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1" formatCode="[Red][&gt;=0.03]&quot;★&quot;0.0%;[Blue][&gt;=0.025]&quot;☆&quot;0.0%;0.0%;&quot;※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1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ont>
        <b/>
        <i val="0"/>
        <color rgb="FFFF0000"/>
      </font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2A-4C17-A62C-0698C6A8E7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0</xdr:row>
          <xdr:rowOff>76200</xdr:rowOff>
        </xdr:from>
        <xdr:to>
          <xdr:col>8</xdr:col>
          <xdr:colOff>733425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44.024992129627" backgroundQuery="1" createdVersion="8" refreshedVersion="8" minRefreshableVersion="3" recordCount="33" xr:uid="{D432EEAA-8880-4718-8FA4-0216AF7121D0}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0"/>
          <x v="0"/>
          <x v="0"/>
          <x v="0"/>
          <x v="0"/>
          <x v="0"/>
          <x v="0"/>
          <x v="0"/>
          <x v="0"/>
          <x v="0"/>
          <x v="0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3BF481-DAAC-49B0-B53C-12E8B51B5FFD}" name="피벗 테이블1" cacheId="14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sd="0"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sd="0" x="1"/>
        <item n="오후" sd="0" x="0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K14" sqref="K14"/>
    </sheetView>
  </sheetViews>
  <sheetFormatPr defaultRowHeight="16.5" x14ac:dyDescent="0.3"/>
  <cols>
    <col min="3" max="3" width="12.875" customWidth="1"/>
    <col min="5" max="5" width="7.125" bestFit="1" customWidth="1"/>
    <col min="6" max="6" width="10.5" bestFit="1" customWidth="1"/>
    <col min="9" max="9" width="15.2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s="24" t="s">
        <v>67</v>
      </c>
    </row>
    <row r="28" spans="1:9" x14ac:dyDescent="0.3">
      <c r="A28" t="b">
        <f>OR(AND(LEFT(D3,2)="청약",B3="여"),AND(E3="여의도",F3&gt;=150000))</f>
        <v>0</v>
      </c>
    </row>
    <row r="30" spans="1:9" x14ac:dyDescent="0.3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3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3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3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3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3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3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3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0" priority="1">
      <formula>AND(MOD(MONTH($C3),2)=1,DATE(2019,1,1)&lt;$C3)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10" workbookViewId="0">
      <selection activeCell="M18" sqref="M18"/>
    </sheetView>
  </sheetViews>
  <sheetFormatPr defaultRowHeight="16.5" x14ac:dyDescent="0.3"/>
  <cols>
    <col min="3" max="3" width="11.125" bestFit="1" customWidth="1"/>
    <col min="6" max="6" width="9.375" bestFit="1" customWidth="1"/>
    <col min="9" max="9" width="13.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t="s">
        <v>44</v>
      </c>
    </row>
    <row r="28" spans="1:9" x14ac:dyDescent="0.3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3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3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3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3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3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3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3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3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3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3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42"/>
  <sheetViews>
    <sheetView zoomScale="70" zoomScaleNormal="70" workbookViewId="0">
      <selection activeCell="N10" sqref="N10"/>
    </sheetView>
  </sheetViews>
  <sheetFormatPr defaultRowHeight="16.5" x14ac:dyDescent="0.3"/>
  <cols>
    <col min="2" max="5" width="11.875" bestFit="1" customWidth="1"/>
    <col min="6" max="6" width="10.875" bestFit="1" customWidth="1"/>
    <col min="7" max="7" width="12.375" bestFit="1" customWidth="1"/>
    <col min="10" max="10" width="13.5" bestFit="1" customWidth="1"/>
    <col min="11" max="11" width="13" bestFit="1" customWidth="1"/>
    <col min="12" max="12" width="23.75" customWidth="1"/>
    <col min="14" max="14" width="17.125" bestFit="1" customWidth="1"/>
  </cols>
  <sheetData>
    <row r="1" spans="1:14" x14ac:dyDescent="0.3">
      <c r="A1" t="s">
        <v>0</v>
      </c>
    </row>
    <row r="2" spans="1:14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  <c r="N2" s="23"/>
    </row>
    <row r="3" spans="1:14" x14ac:dyDescent="0.3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/>
      <c r="K3" s="1" t="str">
        <f ca="1">TEXT(QUOTIENT(_xlfn.DAYS(TODAY(),$C3),30),"00개월")</f>
        <v>58개월</v>
      </c>
      <c r="L3" s="1" t="str" cm="1">
        <f t="array" ref="L3">fn비고(E3,F3)</f>
        <v/>
      </c>
    </row>
    <row r="4" spans="1:14" x14ac:dyDescent="0.3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/>
      <c r="K4" s="1" t="str">
        <f t="shared" ref="K4:K35" ca="1" si="1">TEXT(QUOTIENT(_xlfn.DAYS(TODAY(),$C4),30),"00개월")</f>
        <v>94개월</v>
      </c>
      <c r="L4" s="1" t="str" cm="1">
        <f t="array" ref="L4">fn비고(E4,F4)</f>
        <v>15만원이상-여의도250,000</v>
      </c>
    </row>
    <row r="5" spans="1:14" x14ac:dyDescent="0.3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/>
      <c r="K5" s="1" t="str">
        <f t="shared" ca="1" si="1"/>
        <v>65개월</v>
      </c>
      <c r="L5" s="1" t="str" cm="1">
        <f t="array" ref="L5">fn비고(E5,F5)</f>
        <v/>
      </c>
    </row>
    <row r="6" spans="1:14" x14ac:dyDescent="0.3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/>
      <c r="K6" s="1" t="str">
        <f t="shared" ca="1" si="1"/>
        <v>60개월</v>
      </c>
      <c r="L6" s="1" t="str" cm="1">
        <f t="array" ref="L6">fn비고(E6,F6)</f>
        <v/>
      </c>
    </row>
    <row r="7" spans="1:14" x14ac:dyDescent="0.3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/>
      <c r="K7" s="1" t="str">
        <f t="shared" ca="1" si="1"/>
        <v>69개월</v>
      </c>
      <c r="L7" s="1" t="str" cm="1">
        <f t="array" ref="L7">fn비고(E7,F7)</f>
        <v/>
      </c>
    </row>
    <row r="8" spans="1:14" x14ac:dyDescent="0.3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/>
      <c r="K8" s="1" t="str">
        <f t="shared" ca="1" si="1"/>
        <v>55개월</v>
      </c>
      <c r="L8" s="1" t="str" cm="1">
        <f t="array" ref="L8">fn비고(E8,F8)</f>
        <v/>
      </c>
    </row>
    <row r="9" spans="1:14" x14ac:dyDescent="0.3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/>
      <c r="K9" s="1" t="str">
        <f t="shared" ca="1" si="1"/>
        <v>77개월</v>
      </c>
      <c r="L9" s="1" t="str" cm="1">
        <f t="array" ref="L9">fn비고(E9,F9)</f>
        <v/>
      </c>
    </row>
    <row r="10" spans="1:14" x14ac:dyDescent="0.3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/>
      <c r="K10" s="1" t="str">
        <f t="shared" ca="1" si="1"/>
        <v>57개월</v>
      </c>
      <c r="L10" s="1" t="str" cm="1">
        <f t="array" ref="L10">fn비고(E10,F10)</f>
        <v/>
      </c>
    </row>
    <row r="11" spans="1:14" x14ac:dyDescent="0.3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/>
      <c r="K11" s="1" t="str">
        <f t="shared" ca="1" si="1"/>
        <v>99개월</v>
      </c>
      <c r="L11" s="1" t="str" cm="1">
        <f t="array" ref="L11">fn비고(E11,F11)</f>
        <v/>
      </c>
    </row>
    <row r="12" spans="1:14" x14ac:dyDescent="0.3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/>
      <c r="K12" s="1" t="str">
        <f t="shared" ca="1" si="1"/>
        <v>65개월</v>
      </c>
      <c r="L12" s="1" t="str" cm="1">
        <f t="array" ref="L12">fn비고(E12,F12)</f>
        <v/>
      </c>
    </row>
    <row r="13" spans="1:14" x14ac:dyDescent="0.3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/>
      <c r="K13" s="1" t="str">
        <f t="shared" ca="1" si="1"/>
        <v>57개월</v>
      </c>
      <c r="L13" s="1" t="str" cm="1">
        <f t="array" ref="L13">fn비고(E13,F13)</f>
        <v/>
      </c>
    </row>
    <row r="14" spans="1:14" x14ac:dyDescent="0.3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/>
      <c r="K14" s="1" t="str">
        <f t="shared" ca="1" si="1"/>
        <v>46개월</v>
      </c>
      <c r="L14" s="1" t="str" cm="1">
        <f t="array" ref="L14">fn비고(E14,F14)</f>
        <v>15만원이상-명동150,000</v>
      </c>
    </row>
    <row r="15" spans="1:14" x14ac:dyDescent="0.3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/>
      <c r="K15" s="1" t="str">
        <f t="shared" ca="1" si="1"/>
        <v>94개월</v>
      </c>
      <c r="L15" s="1" t="str" cm="1">
        <f t="array" ref="L15">fn비고(E15,F15)</f>
        <v/>
      </c>
    </row>
    <row r="16" spans="1:14" x14ac:dyDescent="0.3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/>
      <c r="K16" s="1" t="str">
        <f t="shared" ca="1" si="1"/>
        <v>45개월</v>
      </c>
      <c r="L16" s="1" t="str" cm="1">
        <f t="array" ref="L16">fn비고(E16,F16)</f>
        <v/>
      </c>
    </row>
    <row r="17" spans="1:12" x14ac:dyDescent="0.3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/>
      <c r="K17" s="1" t="str">
        <f t="shared" ca="1" si="1"/>
        <v>85개월</v>
      </c>
      <c r="L17" s="1" t="str" cm="1">
        <f t="array" ref="L17">fn비고(E17,F17)</f>
        <v/>
      </c>
    </row>
    <row r="18" spans="1:12" x14ac:dyDescent="0.3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/>
      <c r="K18" s="1" t="str">
        <f t="shared" ca="1" si="1"/>
        <v>50개월</v>
      </c>
      <c r="L18" s="1" t="str" cm="1">
        <f t="array" ref="L18">fn비고(E18,F18)</f>
        <v/>
      </c>
    </row>
    <row r="19" spans="1:12" x14ac:dyDescent="0.3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/>
      <c r="K19" s="1" t="str">
        <f t="shared" ca="1" si="1"/>
        <v>47개월</v>
      </c>
      <c r="L19" s="1" t="str" cm="1">
        <f t="array" ref="L19">fn비고(E19,F19)</f>
        <v/>
      </c>
    </row>
    <row r="20" spans="1:12" x14ac:dyDescent="0.3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/>
      <c r="K20" s="1" t="str">
        <f t="shared" ca="1" si="1"/>
        <v>52개월</v>
      </c>
      <c r="L20" s="1" t="str" cm="1">
        <f t="array" ref="L20">fn비고(E20,F20)</f>
        <v/>
      </c>
    </row>
    <row r="21" spans="1:12" x14ac:dyDescent="0.3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/>
      <c r="K21" s="1" t="str">
        <f t="shared" ca="1" si="1"/>
        <v>72개월</v>
      </c>
      <c r="L21" s="1" t="str" cm="1">
        <f t="array" ref="L21">fn비고(E21,F21)</f>
        <v/>
      </c>
    </row>
    <row r="22" spans="1:12" x14ac:dyDescent="0.3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/>
      <c r="K22" s="1" t="str">
        <f t="shared" ca="1" si="1"/>
        <v>59개월</v>
      </c>
      <c r="L22" s="1" t="str" cm="1">
        <f t="array" ref="L22">fn비고(E22,F22)</f>
        <v/>
      </c>
    </row>
    <row r="23" spans="1:12" x14ac:dyDescent="0.3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/>
      <c r="K23" s="1" t="str">
        <f t="shared" ca="1" si="1"/>
        <v>49개월</v>
      </c>
      <c r="L23" s="1" t="str" cm="1">
        <f t="array" ref="L23">fn비고(E23,F23)</f>
        <v/>
      </c>
    </row>
    <row r="24" spans="1:12" x14ac:dyDescent="0.3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/>
      <c r="K24" s="1" t="str">
        <f t="shared" ca="1" si="1"/>
        <v>73개월</v>
      </c>
      <c r="L24" s="1" t="str" cm="1">
        <f t="array" ref="L24">fn비고(E24,F24)</f>
        <v/>
      </c>
    </row>
    <row r="25" spans="1:12" x14ac:dyDescent="0.3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/>
      <c r="K25" s="1" t="str">
        <f t="shared" ca="1" si="1"/>
        <v>58개월</v>
      </c>
      <c r="L25" s="1" t="str" cm="1">
        <f t="array" ref="L25">fn비고(E25,F25)</f>
        <v/>
      </c>
    </row>
    <row r="26" spans="1:12" x14ac:dyDescent="0.3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/>
      <c r="K26" s="1" t="str">
        <f t="shared" ca="1" si="1"/>
        <v>65개월</v>
      </c>
      <c r="L26" s="1" t="str" cm="1">
        <f t="array" ref="L26">fn비고(E26,F26)</f>
        <v/>
      </c>
    </row>
    <row r="27" spans="1:12" x14ac:dyDescent="0.3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/>
      <c r="K27" s="1" t="str">
        <f t="shared" ca="1" si="1"/>
        <v>94개월</v>
      </c>
      <c r="L27" s="1" t="str" cm="1">
        <f t="array" ref="L27">fn비고(E27,F27)</f>
        <v>15만원이상-여의도250,000</v>
      </c>
    </row>
    <row r="28" spans="1:12" x14ac:dyDescent="0.3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/>
      <c r="K28" s="1" t="str">
        <f t="shared" ca="1" si="1"/>
        <v>57개월</v>
      </c>
      <c r="L28" s="1" t="str" cm="1">
        <f t="array" ref="L28">fn비고(E28,F28)</f>
        <v/>
      </c>
    </row>
    <row r="29" spans="1:12" x14ac:dyDescent="0.3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/>
      <c r="K29" s="1" t="str">
        <f t="shared" ca="1" si="1"/>
        <v>55개월</v>
      </c>
      <c r="L29" s="1" t="str" cm="1">
        <f t="array" ref="L29">fn비고(E29,F29)</f>
        <v/>
      </c>
    </row>
    <row r="30" spans="1:12" x14ac:dyDescent="0.3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/>
      <c r="K30" s="1" t="str">
        <f t="shared" ca="1" si="1"/>
        <v>49개월</v>
      </c>
      <c r="L30" s="1" t="str" cm="1">
        <f t="array" ref="L30">fn비고(E30,F30)</f>
        <v>15만원이상-여의도210,000</v>
      </c>
    </row>
    <row r="31" spans="1:12" x14ac:dyDescent="0.3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/>
      <c r="K31" s="1" t="str">
        <f t="shared" ca="1" si="1"/>
        <v>57개월</v>
      </c>
      <c r="L31" s="1" t="str" cm="1">
        <f t="array" ref="L31">fn비고(E31,F31)</f>
        <v/>
      </c>
    </row>
    <row r="32" spans="1:12" x14ac:dyDescent="0.3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/>
      <c r="K32" s="1" t="str">
        <f t="shared" ca="1" si="1"/>
        <v>79개월</v>
      </c>
      <c r="L32" s="1" t="str" cm="1">
        <f t="array" ref="L32">fn비고(E32,F32)</f>
        <v/>
      </c>
    </row>
    <row r="33" spans="1:12" x14ac:dyDescent="0.3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/>
      <c r="K33" s="1" t="str">
        <f t="shared" ca="1" si="1"/>
        <v>104개월</v>
      </c>
      <c r="L33" s="1" t="str" cm="1">
        <f t="array" ref="L33">fn비고(E33,F33)</f>
        <v/>
      </c>
    </row>
    <row r="34" spans="1:12" x14ac:dyDescent="0.3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/>
      <c r="K34" s="1" t="str">
        <f t="shared" ca="1" si="1"/>
        <v>63개월</v>
      </c>
      <c r="L34" s="1" t="str" cm="1">
        <f t="array" ref="L34">fn비고(E34,F34)</f>
        <v>15만원이상-명동150,000</v>
      </c>
    </row>
    <row r="35" spans="1:12" x14ac:dyDescent="0.3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/>
      <c r="K35" s="1" t="str">
        <f t="shared" ca="1" si="1"/>
        <v>49개월</v>
      </c>
      <c r="L35" s="1" t="str" cm="1">
        <f t="array" ref="L35">fn비고(E35,F35)</f>
        <v/>
      </c>
    </row>
    <row r="37" spans="1:12" x14ac:dyDescent="0.3">
      <c r="A37" t="s">
        <v>58</v>
      </c>
    </row>
    <row r="38" spans="1:12" x14ac:dyDescent="0.3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3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3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AVERAGE(IF(($D$3:$D$35=$A40)*($F$3:$F$35)&lt;&gt;MAX( ($D$3:$D$35=$A40)*$F$3:$F$35),$F$3:$F$35))</f>
        <v>111451.6129032258</v>
      </c>
    </row>
    <row r="41" spans="1:12" x14ac:dyDescent="0.3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AVERAGE(IF(($D$3:$D$35=$A41)*($F$3:$F$35)&lt;&gt;MAX( ($D$3:$D$35=$A41)*$F$3:$F$35),$F$3:$F$35))</f>
        <v>117031.25</v>
      </c>
    </row>
    <row r="42" spans="1:12" x14ac:dyDescent="0.3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AVERAGE(IF(($D$3:$D$35=$A42)*($F$3:$F$35)&lt;&gt;MAX( ($D$3:$D$35=$A42)*$F$3:$F$35),$F$3:$F$35))</f>
        <v>115156.25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J11" sqref="J11"/>
    </sheetView>
  </sheetViews>
  <sheetFormatPr defaultRowHeight="16.5" x14ac:dyDescent="0.3"/>
  <cols>
    <col min="2" max="3" width="14.875" bestFit="1" customWidth="1"/>
    <col min="4" max="6" width="11" bestFit="1" customWidth="1"/>
    <col min="7" max="7" width="10.5" bestFit="1" customWidth="1"/>
    <col min="8" max="9" width="9.625" bestFit="1" customWidth="1"/>
    <col min="10" max="10" width="18" bestFit="1" customWidth="1"/>
  </cols>
  <sheetData>
    <row r="2" spans="2:7" x14ac:dyDescent="0.3">
      <c r="B2" s="25" t="s">
        <v>5</v>
      </c>
      <c r="C2" t="s">
        <v>77</v>
      </c>
    </row>
    <row r="4" spans="2:7" x14ac:dyDescent="0.3">
      <c r="D4" s="25" t="s">
        <v>4</v>
      </c>
    </row>
    <row r="5" spans="2:7" x14ac:dyDescent="0.3">
      <c r="B5" s="25" t="s">
        <v>70</v>
      </c>
      <c r="C5" s="25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3">
      <c r="B6" t="s">
        <v>71</v>
      </c>
      <c r="D6" s="26"/>
      <c r="E6" s="26"/>
      <c r="F6" s="26"/>
      <c r="G6" s="26"/>
    </row>
    <row r="7" spans="2:7" x14ac:dyDescent="0.3">
      <c r="C7" t="s">
        <v>73</v>
      </c>
      <c r="D7" s="26">
        <v>143750</v>
      </c>
      <c r="E7" s="26">
        <v>83333.333333333328</v>
      </c>
      <c r="F7" s="26">
        <v>142500</v>
      </c>
      <c r="G7" s="26">
        <v>126818.18181818182</v>
      </c>
    </row>
    <row r="8" spans="2:7" x14ac:dyDescent="0.3">
      <c r="C8" t="s">
        <v>75</v>
      </c>
      <c r="D8" s="27">
        <v>2.9499999999999998E-2</v>
      </c>
      <c r="E8" s="27">
        <v>2.4666666666666667E-2</v>
      </c>
      <c r="F8" s="27">
        <v>2.1250000000000002E-2</v>
      </c>
      <c r="G8" s="27">
        <v>2.518181818181818E-2</v>
      </c>
    </row>
    <row r="9" spans="2:7" x14ac:dyDescent="0.3">
      <c r="B9" t="s">
        <v>72</v>
      </c>
      <c r="D9" s="26"/>
      <c r="E9" s="26"/>
      <c r="F9" s="26"/>
      <c r="G9" s="26"/>
    </row>
    <row r="10" spans="2:7" x14ac:dyDescent="0.3">
      <c r="C10" t="s">
        <v>73</v>
      </c>
      <c r="D10" s="26"/>
      <c r="E10" s="26">
        <v>110000</v>
      </c>
      <c r="F10" s="26">
        <v>166666.66666666666</v>
      </c>
      <c r="G10" s="26">
        <v>138333.33333333334</v>
      </c>
    </row>
    <row r="11" spans="2:7" x14ac:dyDescent="0.3">
      <c r="C11" t="s">
        <v>75</v>
      </c>
      <c r="D11" s="27"/>
      <c r="E11" s="27">
        <v>2.8000000000000001E-2</v>
      </c>
      <c r="F11" s="27">
        <v>0.02</v>
      </c>
      <c r="G11" s="27">
        <v>2.4000000000000004E-2</v>
      </c>
    </row>
    <row r="12" spans="2:7" x14ac:dyDescent="0.3">
      <c r="B12" t="s">
        <v>74</v>
      </c>
      <c r="D12" s="26">
        <v>143750</v>
      </c>
      <c r="E12" s="26">
        <v>96666.666666666672</v>
      </c>
      <c r="F12" s="26">
        <v>152857.14285714287</v>
      </c>
      <c r="G12" s="26">
        <v>130882.35294117648</v>
      </c>
    </row>
    <row r="13" spans="2:7" x14ac:dyDescent="0.3">
      <c r="B13" t="s">
        <v>76</v>
      </c>
      <c r="D13" s="27">
        <v>2.9499999999999998E-2</v>
      </c>
      <c r="E13" s="27">
        <v>2.6333333333333334E-2</v>
      </c>
      <c r="F13" s="27">
        <v>2.0714285714285713E-2</v>
      </c>
      <c r="G13" s="27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I14" sqref="I14"/>
    </sheetView>
  </sheetViews>
  <sheetFormatPr defaultRowHeight="16.5" x14ac:dyDescent="0.3"/>
  <cols>
    <col min="1" max="1" width="1.875" customWidth="1"/>
    <col min="3" max="3" width="11.875" customWidth="1"/>
    <col min="6" max="6" width="11.375" bestFit="1" customWidth="1"/>
    <col min="7" max="7" width="12.375" bestFit="1" customWidth="1"/>
    <col min="9" max="9" width="13.5" bestFit="1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3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3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3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3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3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3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3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3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3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3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3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3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3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3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3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3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3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3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3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3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3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3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3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3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3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3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3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3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3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3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3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3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3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2"/>
    <sortCondition sortBy="cellColor" ref="F5:F37" dxfId="1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K15" sqref="K15"/>
    </sheetView>
  </sheetViews>
  <sheetFormatPr defaultRowHeight="16.5" x14ac:dyDescent="0.3"/>
  <cols>
    <col min="2" max="2" width="19.375" customWidth="1"/>
  </cols>
  <sheetData>
    <row r="2" spans="2:4" x14ac:dyDescent="0.3">
      <c r="B2" t="s">
        <v>60</v>
      </c>
    </row>
    <row r="3" spans="2:4" x14ac:dyDescent="0.3">
      <c r="D3" t="s">
        <v>61</v>
      </c>
    </row>
    <row r="4" spans="2:4" x14ac:dyDescent="0.3">
      <c r="B4" s="6" t="s">
        <v>62</v>
      </c>
      <c r="C4" s="6" t="s">
        <v>63</v>
      </c>
      <c r="D4" s="6" t="s">
        <v>64</v>
      </c>
    </row>
    <row r="5" spans="2:4" x14ac:dyDescent="0.3">
      <c r="B5" s="1" t="s">
        <v>16</v>
      </c>
      <c r="C5" s="3">
        <v>21000</v>
      </c>
      <c r="D5" s="3">
        <v>29000</v>
      </c>
    </row>
    <row r="6" spans="2:4" x14ac:dyDescent="0.3">
      <c r="B6" s="1" t="s">
        <v>24</v>
      </c>
      <c r="C6" s="3">
        <v>13000</v>
      </c>
      <c r="D6" s="3">
        <v>26000</v>
      </c>
    </row>
    <row r="7" spans="2:4" x14ac:dyDescent="0.3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L9" sqref="L9"/>
    </sheetView>
  </sheetViews>
  <sheetFormatPr defaultRowHeight="16.5" x14ac:dyDescent="0.3"/>
  <cols>
    <col min="1" max="1" width="2" customWidth="1"/>
    <col min="4" max="4" width="7.125" bestFit="1" customWidth="1"/>
    <col min="5" max="5" width="5.25" bestFit="1" customWidth="1"/>
    <col min="6" max="6" width="11.5" customWidth="1"/>
    <col min="9" max="9" width="12.125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3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8">
        <v>2.8000000000000001E-2</v>
      </c>
      <c r="I5" s="22">
        <v>250000</v>
      </c>
    </row>
    <row r="6" spans="2:9" x14ac:dyDescent="0.3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8">
        <v>3.5999999999999997E-2</v>
      </c>
      <c r="I6" s="22">
        <v>150000</v>
      </c>
    </row>
    <row r="7" spans="2:9" x14ac:dyDescent="0.3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8">
        <v>0.02</v>
      </c>
      <c r="I7" s="22">
        <v>120000</v>
      </c>
    </row>
    <row r="8" spans="2:9" x14ac:dyDescent="0.3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8">
        <v>2.8000000000000001E-2</v>
      </c>
      <c r="I8" s="22">
        <v>50000</v>
      </c>
    </row>
    <row r="9" spans="2:9" x14ac:dyDescent="0.3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8">
        <v>2.5000000000000001E-2</v>
      </c>
      <c r="I9" s="22">
        <v>250000</v>
      </c>
    </row>
    <row r="10" spans="2:9" x14ac:dyDescent="0.3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8">
        <v>0.02</v>
      </c>
      <c r="I10" s="22">
        <v>250000</v>
      </c>
    </row>
    <row r="11" spans="2:9" x14ac:dyDescent="0.3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8">
        <v>2.8000000000000001E-2</v>
      </c>
      <c r="I11" s="22">
        <v>210000</v>
      </c>
    </row>
    <row r="12" spans="2:9" x14ac:dyDescent="0.3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8">
        <v>2.8000000000000001E-2</v>
      </c>
      <c r="I12" s="22">
        <v>120000</v>
      </c>
    </row>
    <row r="13" spans="2:9" x14ac:dyDescent="0.3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8">
        <v>0.02</v>
      </c>
      <c r="I13" s="22">
        <v>100000</v>
      </c>
    </row>
    <row r="14" spans="2:9" x14ac:dyDescent="0.3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8">
        <v>2.9000000000000001E-2</v>
      </c>
      <c r="I14" s="22">
        <v>80000</v>
      </c>
    </row>
    <row r="15" spans="2:9" x14ac:dyDescent="0.3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8">
        <v>2.3E-2</v>
      </c>
      <c r="I15" s="22">
        <v>70000</v>
      </c>
    </row>
    <row r="16" spans="2:9" x14ac:dyDescent="0.3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8" t="s">
        <v>66</v>
      </c>
      <c r="I16" s="22">
        <v>50000</v>
      </c>
    </row>
    <row r="17" spans="2:9" x14ac:dyDescent="0.3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8">
        <v>3.3000000000000002E-2</v>
      </c>
      <c r="I17" s="22">
        <v>50000</v>
      </c>
    </row>
    <row r="18" spans="2:9" x14ac:dyDescent="0.3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8">
        <v>2.9000000000000001E-2</v>
      </c>
      <c r="I18" s="22">
        <v>150000</v>
      </c>
    </row>
    <row r="19" spans="2:9" x14ac:dyDescent="0.3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8">
        <v>2.8000000000000001E-2</v>
      </c>
      <c r="I19" s="22">
        <v>150000</v>
      </c>
    </row>
    <row r="20" spans="2:9" x14ac:dyDescent="0.3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8">
        <v>2.1999999999999999E-2</v>
      </c>
      <c r="I20" s="22">
        <v>120000</v>
      </c>
    </row>
    <row r="21" spans="2:9" x14ac:dyDescent="0.3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8">
        <v>0.03</v>
      </c>
      <c r="I21" s="22">
        <v>120000</v>
      </c>
    </row>
    <row r="22" spans="2:9" x14ac:dyDescent="0.3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8">
        <v>2.8000000000000001E-2</v>
      </c>
      <c r="I22" s="22">
        <v>100000</v>
      </c>
    </row>
    <row r="23" spans="2:9" x14ac:dyDescent="0.3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8">
        <v>0.02</v>
      </c>
      <c r="I23" s="22">
        <v>90000</v>
      </c>
    </row>
    <row r="24" spans="2:9" x14ac:dyDescent="0.3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8">
        <v>2.1000000000000001E-2</v>
      </c>
      <c r="I24" s="22">
        <v>80000</v>
      </c>
    </row>
    <row r="25" spans="2:9" x14ac:dyDescent="0.3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8">
        <v>0.02</v>
      </c>
      <c r="I25" s="22">
        <v>70000</v>
      </c>
    </row>
    <row r="26" spans="2:9" x14ac:dyDescent="0.3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8">
        <v>2.1000000000000001E-2</v>
      </c>
      <c r="I26" s="22">
        <v>10000</v>
      </c>
    </row>
    <row r="27" spans="2:9" x14ac:dyDescent="0.3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8">
        <v>0.03</v>
      </c>
      <c r="I27" s="22">
        <v>270000</v>
      </c>
    </row>
    <row r="28" spans="2:9" x14ac:dyDescent="0.3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8" t="s">
        <v>66</v>
      </c>
      <c r="I28" s="22">
        <v>150000</v>
      </c>
    </row>
    <row r="29" spans="2:9" x14ac:dyDescent="0.3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8">
        <v>0.02</v>
      </c>
      <c r="I29" s="22">
        <v>150000</v>
      </c>
    </row>
    <row r="30" spans="2:9" x14ac:dyDescent="0.3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8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  <cfRule type="iconSet" priority="2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tabSelected="1" zoomScale="85" zoomScaleNormal="85" workbookViewId="0">
      <selection activeCell="O11" sqref="O11"/>
    </sheetView>
  </sheetViews>
  <sheetFormatPr defaultRowHeight="16.5" x14ac:dyDescent="0.3"/>
  <cols>
    <col min="1" max="1" width="4.125" customWidth="1"/>
    <col min="5" max="5" width="5.25" bestFit="1" customWidth="1"/>
    <col min="6" max="6" width="11.125" bestFit="1" customWidth="1"/>
    <col min="9" max="9" width="11.375" customWidth="1"/>
  </cols>
  <sheetData>
    <row r="2" spans="2:9" x14ac:dyDescent="0.3">
      <c r="B2" t="s">
        <v>0</v>
      </c>
    </row>
    <row r="3" spans="2:9" x14ac:dyDescent="0.3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3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3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3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3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3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3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3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3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3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3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3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3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3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3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3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3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3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3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3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3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3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3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3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3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3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3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142875</xdr:colOff>
                <xdr:row>0</xdr:row>
                <xdr:rowOff>76200</xdr:rowOff>
              </from>
              <to>
                <xdr:col>8</xdr:col>
                <xdr:colOff>733425</xdr:colOff>
                <xdr:row>1</xdr:row>
                <xdr:rowOff>152400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현철 허</cp:lastModifiedBy>
  <dcterms:created xsi:type="dcterms:W3CDTF">2023-08-09T00:13:15Z</dcterms:created>
  <dcterms:modified xsi:type="dcterms:W3CDTF">2024-09-08T16:22:30Z</dcterms:modified>
</cp:coreProperties>
</file>