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ujin\Desktop\시나공 컴활 복사본\4\02 최신기출유형\01회\"/>
    </mc:Choice>
  </mc:AlternateContent>
  <xr:revisionPtr revIDLastSave="0" documentId="13_ncr:1_{9886C59A-8052-4C02-B7A2-8737B39E2BE8}" xr6:coauthVersionLast="47" xr6:coauthVersionMax="47" xr10:uidLastSave="{00000000-0000-0000-0000-000000000000}"/>
  <bookViews>
    <workbookView xWindow="9624" yWindow="384" windowWidth="11400" windowHeight="8484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  <definedName name="_xlnm.Print_Titles" localSheetId="1">'기본작업-2'!$A:$C,'기본작업-2'!$1:$3</definedName>
  </definedNames>
  <calcPr calcId="191029"/>
  <pivotCaches>
    <pivotCache cacheId="7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가입자별저축_2cc47850-4c2d-4d0a-ac36-a3d97a34cf3a" name="가입자별저축" connection="저축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F41" i="3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5" i="3" a="1"/>
  <c r="L23" i="3" a="1"/>
  <c r="L31" i="3" a="1"/>
  <c r="L35" i="3" a="1"/>
  <c r="L11" i="3" a="1"/>
  <c r="L19" i="3" a="1"/>
  <c r="L27" i="3" a="1"/>
  <c r="L3" i="3" a="1"/>
  <c r="L27" i="3" l="1"/>
  <c r="L19" i="3"/>
  <c r="L11" i="3"/>
  <c r="L35" i="3"/>
  <c r="L31" i="3"/>
  <c r="L23" i="3"/>
  <c r="L15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8A7DED8-AD84-4340-959B-7695EEAACD6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05D7751-E485-4063-906B-7B1CAF2C3719}" sourceFile="C:\OA\저축현황.accdb" name="저축현황" type="100" refreshedVersion="8" minRefreshableVersion="5">
    <extLst>
      <ext xmlns:x15="http://schemas.microsoft.com/office/spreadsheetml/2010/11/main" uri="{DE250136-89BD-433C-8126-D09CA5730AF9}">
        <x15:connection id="8790d6c4-c319-4928-925c-e540f33fcc3d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가입자별저축].[지점명].&amp;[강남],[가입자별저축].[지점명].&amp;[여의도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<sst xmlns="http://schemas.openxmlformats.org/spreadsheetml/2006/main" count="981" uniqueCount="76">
  <si>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</si>
  <si>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</si>
  <si>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</si>
  <si>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</si>
  <si>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</si>
  <si>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</si>
  <si>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</si>
  <si>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</si>
  <si>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</si>
  <si>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</si>
  <si>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</si>
  <si>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</si>
  <si>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</si>
  <si>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</si>
  <si>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</si>
  <si>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</si>
  <si>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</si>
  <si>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</si>
  <si>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</si>
  <si>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</si>
  <si>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</si>
  <si>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</si>
  <si>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</si>
  <si>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</si>
  <si>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</si>
  <si>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</si>
  <si>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</si>
  <si>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</si>
  <si>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</si>
  <si>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</si>
  <si>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</si>
  <si>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</si>
  <si>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</si>
  <si>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</si>
  <si>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</si>
  <si>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</si>
  <si>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</si>
  <si>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</si>
  <si>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</si>
  <si>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</si>
  <si>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</si>
  <si>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</si>
  <si>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</si>
  <si>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</si>
  <si>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</si>
  <si>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</si>
  <si>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</si>
  <si>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</si>
  <si>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</si>
  <si>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</si>
  <si>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</si>
  <si>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</si>
  <si>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</si>
  <si>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</si>
  <si>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</si>
  <si>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</si>
  <si>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</si>
  <si>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</si>
  <si>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</si>
  <si>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</si>
  <si>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</si>
  <si>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</si>
  <si>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</si>
  <si>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</si>
  <si>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</si>
  <si>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</si>
  <si>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</si>
  <si>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</si>
  <si>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</si>
  <si>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합계: 월불입액</t>
  </si>
  <si>
    <t>전체 합계: 월불입액</t>
  </si>
  <si>
    <t>전체 합계: 연이율</t>
  </si>
  <si>
    <t>합계: 연이율</t>
  </si>
  <si>
    <t>가입시간</t>
  </si>
  <si>
    <t>값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</si>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</sst>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수진" refreshedDate="45520.709344560186" backgroundQuery="1" createdVersion="8" refreshedVersion="8" minRefreshableVersion="3" recordCount="0" supportSubquery="1" supportAdvancedDrill="1" xr:uid="{20A869AC-D353-47BC-BF1D-ABA3A69198F3}">
  <cacheSource type="external" connectionId="1"/>
  <cacheFields count="5">
    <cacheField name="[가입자별저축].[지점명].[지점명]" caption="지점명" numFmtId="0" hierarchy="4" level="1">
      <sharedItems containsSemiMixedTypes="0" containsNonDate="0" containsString="0"/>
    </cacheField>
    <cacheField name="[가입자별저축].[상품종류].[상품종류]" caption="상품종류" numFmtId="0" hierarchy="3" level="1">
      <sharedItems count="3">
        <s v="정기적금"/>
        <s v="청약예금"/>
        <s v="청약저축"/>
      </sharedItems>
    </cacheField>
    <cacheField name="[Measures].[합계: 월불입액]" caption="합계: 월불입액" numFmtId="0" hierarchy="13" level="32767"/>
    <cacheField name="[Measures].[합계: 연이율]" caption="합계: 연이율" numFmtId="0" hierarchy="14" level="32767"/>
    <cacheField name="[가입자별저축].[가입시간].[가입시간]" caption="가입시간" numFmtId="0" hierarchy="2" level="1">
      <sharedItems containsSemiMixedTypes="0" containsNonDate="0" containsDate="1" containsString="0" minDate="1899-12-30T09:24:00" maxDate="1899-12-30T15:37:00" count="17">
        <d v="1899-12-30T09:24:00"/>
        <d v="1899-12-30T09:30:00"/>
        <d v="1899-12-30T10:45:00"/>
        <d v="1899-12-30T10:50:00"/>
        <d v="1899-12-30T11:00:00"/>
        <d v="1899-12-30T11:05:00"/>
        <d v="1899-12-30T11:12:00"/>
        <d v="1899-12-30T11:19:00"/>
        <d v="1899-12-30T11:30:00"/>
        <d v="1899-12-30T11:43:00"/>
        <d v="1899-12-30T11:47:00"/>
        <d v="1899-12-30T12:15:00"/>
        <d v="1899-12-30T12:17:00"/>
        <d v="1899-12-30T14:10:00"/>
        <d v="1899-12-30T15:20:00"/>
        <d v="1899-12-30T15:29:00"/>
        <d v="1899-12-30T15:37:00"/>
      </sharedItems>
      <extLst>
        <ext xmlns:x15="http://schemas.microsoft.com/office/spreadsheetml/2010/11/main" uri="{4F2E5C28-24EA-4eb8-9CBF-B6C8F9C3D259}">
          <x15:cachedUniqueNames>
            <x15:cachedUniqueName index="0" name="[가입자별저축].[가입시간].&amp;[1899-12-30T09:24:00]"/>
            <x15:cachedUniqueName index="1" name="[가입자별저축].[가입시간].&amp;[1899-12-30T09:30:00]"/>
            <x15:cachedUniqueName index="2" name="[가입자별저축].[가입시간].&amp;[1899-12-30T10:45:00]"/>
            <x15:cachedUniqueName index="3" name="[가입자별저축].[가입시간].&amp;[1899-12-30T10:50:00]"/>
            <x15:cachedUniqueName index="4" name="[가입자별저축].[가입시간].&amp;[1899-12-30T11:00:00]"/>
            <x15:cachedUniqueName index="5" name="[가입자별저축].[가입시간].&amp;[1899-12-30T11:05:00]"/>
            <x15:cachedUniqueName index="6" name="[가입자별저축].[가입시간].&amp;[1899-12-30T11:12:00]"/>
            <x15:cachedUniqueName index="7" name="[가입자별저축].[가입시간].&amp;[1899-12-30T11:19:00]"/>
            <x15:cachedUniqueName index="8" name="[가입자별저축].[가입시간].&amp;[1899-12-30T11:30:00]"/>
            <x15:cachedUniqueName index="9" name="[가입자별저축].[가입시간].&amp;[1899-12-30T11:43:00]"/>
            <x15:cachedUniqueName index="10" name="[가입자별저축].[가입시간].&amp;[1899-12-30T11:47:00]"/>
            <x15:cachedUniqueName index="11" name="[가입자별저축].[가입시간].&amp;[1899-12-30T12:15:00]"/>
            <x15:cachedUniqueName index="12" name="[가입자별저축].[가입시간].&amp;[1899-12-30T12:17:00]"/>
            <x15:cachedUniqueName index="13" name="[가입자별저축].[가입시간].&amp;[1899-12-30T14:10:00]"/>
            <x15:cachedUniqueName index="14" name="[가입자별저축].[가입시간].&amp;[1899-12-30T15:20:00]"/>
            <x15:cachedUniqueName index="15" name="[가입자별저축].[가입시간].&amp;[1899-12-30T15:29:00]"/>
            <x15:cachedUniqueName index="16" name="[가입자별저축].[가입시간].&amp;[1899-12-30T15:37:00]"/>
          </x15:cachedUniqueNames>
        </ext>
      </extLst>
    </cacheField>
  </cacheFields>
  <cacheHierarchies count="15">
    <cacheHierarchy uniqueName="[가입자별저축].[가입자명]" caption="가입자명" attribute="1" defaultMemberUniqueName="[가입자별저축].[가입자명].[All]" allUniqueName="[가입자별저축].[가입자명].[All]" dimensionUniqueName="[가입자별저축]" displayFolder="" count="0" memberValueDatatype="130" unbalanced="0"/>
    <cacheHierarchy uniqueName="[가입자별저축].[성별]" caption="성별" attribute="1" defaultMemberUniqueName="[가입자별저축].[성별].[All]" allUniqueName="[가입자별저축].[성별].[All]" dimensionUniqueName="[가입자별저축]" displayFolder="" count="0" memberValueDatatype="130" unbalanced="0"/>
    <cacheHierarchy uniqueName="[가입자별저축].[가입시간]" caption="가입시간" attribute="1" time="1" defaultMemberUniqueName="[가입자별저축].[가입시간].[All]" allUniqueName="[가입자별저축].[가입시간].[All]" dimensionUniqueName="[가입자별저축]" displayFolder="" count="2" memberValueDatatype="7" unbalanced="0">
      <fieldsUsage count="2">
        <fieldUsage x="-1"/>
        <fieldUsage x="4"/>
      </fieldsUsage>
    </cacheHierarchy>
    <cacheHierarchy uniqueName="[가입자별저축].[상품종류]" caption="상품종류" attribute="1" defaultMemberUniqueName="[가입자별저축].[상품종류].[All]" allUniqueName="[가입자별저축].[상품종류].[All]" dimensionUniqueName="[가입자별저축]" displayFolder="" count="2" memberValueDatatype="130" unbalanced="0">
      <fieldsUsage count="2">
        <fieldUsage x="-1"/>
        <fieldUsage x="1"/>
      </fieldsUsage>
    </cacheHierarchy>
    <cacheHierarchy uniqueName="[가입자별저축].[지점명]" caption="지점명" attribute="1" defaultMemberUniqueName="[가입자별저축].[지점명].[All]" allUniqueName="[가입자별저축].[지점명].[All]" dimensionUniqueName="[가입자별저축]" displayFolder="" count="2" memberValueDatatype="130" unbalanced="0">
      <fieldsUsage count="2">
        <fieldUsage x="-1"/>
        <fieldUsage x="0"/>
      </fieldsUsage>
    </cacheHierarchy>
    <cacheHierarchy uniqueName="[가입자별저축].[월불입액]" caption="월불입액" attribute="1" defaultMemberUniqueName="[가입자별저축].[월불입액].[All]" allUniqueName="[가입자별저축].[월불입액].[All]" dimensionUniqueName="[가입자별저축]" displayFolder="" count="0" memberValueDatatype="5" unbalanced="0"/>
    <cacheHierarchy uniqueName="[가입자별저축].[계약기간]" caption="계약기간" attribute="1" defaultMemberUniqueName="[가입자별저축].[계약기간].[All]" allUniqueName="[가입자별저축].[계약기간].[All]" dimensionUniqueName="[가입자별저축]" displayFolder="" count="0" memberValueDatatype="20" unbalanced="0"/>
    <cacheHierarchy uniqueName="[가입자별저축].[납입시점]" caption="납입시점" attribute="1" defaultMemberUniqueName="[가입자별저축].[납입시점].[All]" allUniqueName="[가입자별저축].[납입시점].[All]" dimensionUniqueName="[가입자별저축]" displayFolder="" count="0" memberValueDatatype="130" unbalanced="0"/>
    <cacheHierarchy uniqueName="[가입자별저축].[연이율]" caption="연이율" attribute="1" defaultMemberUniqueName="[가입자별저축].[연이율].[All]" allUniqueName="[가입자별저축].[연이율].[All]" dimensionUniqueName="[가입자별저축]" displayFolder="" count="0" memberValueDatatype="5" unbalanced="0"/>
    <cacheHierarchy uniqueName="[가입자별저축].[만기금액]" caption="만기금액" attribute="1" defaultMemberUniqueName="[가입자별저축].[만기금액].[All]" allUniqueName="[가입자별저축].[만기금액].[All]" dimensionUniqueName="[가입자별저축]" displayFolder="" count="0" memberValueDatatype="20" unbalanced="0"/>
    <cacheHierarchy uniqueName="[가입자별저축].[총납입개월]" caption="총납입개월" attribute="1" defaultMemberUniqueName="[가입자별저축].[총납입개월].[All]" allUniqueName="[가입자별저축].[총납입개월].[All]" dimensionUniqueName="[가입자별저축]" displayFolder="" count="0" memberValueDatatype="130" unbalanced="0"/>
    <cacheHierarchy uniqueName="[Measures].[__XL_Count 가입자별저축]" caption="__XL_Count 가입자별저축" measure="1" displayFolder="" measureGroup="가입자별저축" count="0" hidden="1"/>
    <cacheHierarchy uniqueName="[Measures].[__No measures defined]" caption="__No measures defined" measure="1" displayFolder="" count="0" hidden="1"/>
    <cacheHierarchy uniqueName="[Measures].[합계: 월불입액]" caption="합계: 월불입액" measure="1" displayFolder="" measureGroup="가입자별저축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연이율]" caption="합계: 연이율" measure="1" displayFolder="" measureGroup="가입자별저축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2">
    <dimension measure="1" name="Measures" uniqueName="[Measures]" caption="Measures"/>
    <dimension name="가입자별저축" uniqueName="[가입자별저축]" caption="가입자별저축"/>
  </dimensions>
  <measureGroups count="1">
    <measureGroup name="가입자별저축" caption="가입자별저축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6C9679-F3DB-414E-8D7B-DF11CC0694AE}" name="피벗 테이블2" cacheId="7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58" firstHeaderRow="1" firstDataRow="2" firstDataCol="2" rowPageCount="1" colPageCount="1"/>
  <pivotFields count="5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  <pivotField dataField="1" compact="0" showAll="0" defaultSubtotal="0"/>
    <pivotField axis="axisRow" compact="0" allDrilled="1" subtotalTop="0" showAll="0" dataSourceSort="1" defaultSubtotal="0" defaultAttributeDrillState="1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</pivotFields>
  <rowFields count="2">
    <field x="4"/>
    <field x="-2"/>
  </rowFields>
  <rowItems count="53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0"/>
    </i>
    <i r="1">
      <x/>
    </i>
    <i r="1" i="1">
      <x v="1"/>
    </i>
    <i>
      <x v="11"/>
    </i>
    <i r="1">
      <x/>
    </i>
    <i r="1" i="1">
      <x v="1"/>
    </i>
    <i>
      <x v="12"/>
    </i>
    <i r="1">
      <x/>
    </i>
    <i r="1" i="1">
      <x v="1"/>
    </i>
    <i>
      <x v="13"/>
    </i>
    <i r="1">
      <x/>
    </i>
    <i r="1" i="1">
      <x v="1"/>
    </i>
    <i>
      <x v="14"/>
    </i>
    <i r="1">
      <x/>
    </i>
    <i r="1" i="1">
      <x v="1"/>
    </i>
    <i>
      <x v="15"/>
    </i>
    <i r="1">
      <x/>
    </i>
    <i r="1" i="1">
      <x v="1"/>
    </i>
    <i>
      <x v="16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0" hier="4" name="[가입자별저축].[지점명].&amp;[강남]" cap="강남"/>
  </pageFields>
  <dataFields count="2">
    <dataField name="합계: 월불입액" fld="2" baseField="0" baseItem="0"/>
    <dataField name="합계: 연이율" fld="3" baseField="0" baseItem="0"/>
  </dataFields>
  <pivotHierarchies count="15">
    <pivotHierarchy dragToData="1"/>
    <pivotHierarchy dragToData="1"/>
    <pivotHierarchy dragToData="1"/>
    <pivotHierarchy dragToData="1"/>
    <pivotHierarchy multipleItemSelectionAllowed="1" dragToData="1">
      <members count="2" level="1">
        <member name="[가입자별저축].[지점명].&amp;[강남]"/>
        <member name="[가입자별저축].[지점명].&amp;[여의도]"/>
      </members>
    </pivotHierarchy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2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저축현황">
        <x15:activeTabTopLevelEntity name="[가입자별저축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15" sqref="K1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scale="69" orientation="portrait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31" workbookViewId="0">
      <selection activeCell="G40" sqref="G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0.296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ROUNDUP(-FV(I3/12,G3,F3),-3)</f>
        <v>15927000</v>
      </c>
      <c r="K3" s="2" t="str">
        <f ca="1">TEXT(QUOTIENT(_xlfn.DAYS(TODAY(),C3),30),"00개월")</f>
        <v>57개월</v>
      </c>
      <c r="L3" s="1" t="str" cm="1">
        <f t="array" ref="L3" xml:space="preserve"> fn비고(E3, 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ROUNDUP(-FV(I4/12,G4,F4),-3)</f>
        <v>33522000</v>
      </c>
      <c r="K4" s="2" t="str">
        <f t="shared" ref="K4:K35" ca="1" si="2">TEXT(QUOTIENT(_xlfn.DAYS(TODAY(),C4),30),"00개월")</f>
        <v>93개월</v>
      </c>
      <c r="L4" s="1" t="str" cm="1">
        <f t="array" ref="L4" xml:space="preserve"> fn비고(E4, 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2" t="str">
        <f t="shared" ca="1" si="2"/>
        <v>64개월</v>
      </c>
      <c r="L5" s="1" t="str" cm="1">
        <f t="array" ref="L5" xml:space="preserve"> fn비고(E5, 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13478000</v>
      </c>
      <c r="K6" s="2" t="str">
        <f t="shared" ca="1" si="2"/>
        <v>59개월</v>
      </c>
      <c r="L6" s="1" t="str" cm="1">
        <f t="array" ref="L6" xml:space="preserve"> fn비고(E6, 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11945000</v>
      </c>
      <c r="K7" s="2" t="str">
        <f t="shared" ca="1" si="2"/>
        <v>68개월</v>
      </c>
      <c r="L7" s="1" t="str" cm="1">
        <f t="array" ref="L7" xml:space="preserve"> fn비고(E7, 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16596000</v>
      </c>
      <c r="K8" s="2" t="str">
        <f t="shared" ca="1" si="2"/>
        <v>54개월</v>
      </c>
      <c r="L8" s="1" t="str" cm="1">
        <f t="array" ref="L8" xml:space="preserve"> fn비고(E8, 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2" t="str">
        <f t="shared" ca="1" si="2"/>
        <v>77개월</v>
      </c>
      <c r="L9" s="1" t="str" cm="1">
        <f t="array" ref="L9" xml:space="preserve"> fn비고(E9, 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 t="str">
        <f t="shared" ca="1" si="2"/>
        <v>57개월</v>
      </c>
      <c r="L10" s="1" t="str" cm="1">
        <f t="array" ref="L10" xml:space="preserve"> fn비고(E10, 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6705000</v>
      </c>
      <c r="K11" s="2" t="str">
        <f t="shared" ca="1" si="2"/>
        <v>98개월</v>
      </c>
      <c r="L11" s="1" t="str" cm="1">
        <f t="array" ref="L11" xml:space="preserve"> fn비고(E11, F11)</f>
        <v>15만원이상-여의도50,000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 t="str">
        <f t="shared" ca="1" si="2"/>
        <v>65개월</v>
      </c>
      <c r="L12" s="1" t="str" cm="1">
        <f t="array" ref="L12" xml:space="preserve"> fn비고(E12, 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2" t="str">
        <f t="shared" ca="1" si="2"/>
        <v>56개월</v>
      </c>
      <c r="L13" s="1" t="str" cm="1">
        <f t="array" ref="L13" xml:space="preserve"> fn비고(E13, F13)</f>
        <v>15만원이상-여의도75,000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20745000</v>
      </c>
      <c r="K14" s="2" t="str">
        <f t="shared" ca="1" si="2"/>
        <v>45개월</v>
      </c>
      <c r="L14" s="1" t="str" cm="1">
        <f t="array" ref="L14" xml:space="preserve"> fn비고(E14, 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16596000</v>
      </c>
      <c r="K15" s="2" t="str">
        <f t="shared" ca="1" si="2"/>
        <v>93개월</v>
      </c>
      <c r="L15" s="1" t="str" cm="1">
        <f t="array" ref="L15" xml:space="preserve"> fn비고(E15, F15)</f>
        <v>15만원이상-여의도120,000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13341000</v>
      </c>
      <c r="K16" s="2" t="str">
        <f t="shared" ca="1" si="2"/>
        <v>44개월</v>
      </c>
      <c r="L16" s="1" t="str" cm="1">
        <f t="array" ref="L16" xml:space="preserve"> fn비고(E16, 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11180000</v>
      </c>
      <c r="K17" s="2" t="str">
        <f t="shared" ca="1" si="2"/>
        <v>85개월</v>
      </c>
      <c r="L17" s="1" t="str" cm="1">
        <f t="array" ref="L17" xml:space="preserve"> fn비고(E17, F17)</f>
        <v>15만원이상-여의도80,000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10673000</v>
      </c>
      <c r="K18" s="2" t="str">
        <f t="shared" ca="1" si="2"/>
        <v>49개월</v>
      </c>
      <c r="L18" s="1" t="str" cm="1">
        <f t="array" ref="L18" xml:space="preserve"> fn비고(E18, 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6671000</v>
      </c>
      <c r="K19" s="2" t="str">
        <f t="shared" ca="1" si="2"/>
        <v>46개월</v>
      </c>
      <c r="L19" s="1" t="str" cm="1">
        <f t="array" ref="L19" xml:space="preserve"> fn비고(E19, 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2" t="str">
        <f t="shared" ca="1" si="2"/>
        <v>51개월</v>
      </c>
      <c r="L20" s="1" t="str" cm="1">
        <f t="array" ref="L20" xml:space="preserve"> fn비고(E20, 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2" t="str">
        <f t="shared" ca="1" si="2"/>
        <v>71개월</v>
      </c>
      <c r="L21" s="1" t="str" cm="1">
        <f t="array" ref="L21" xml:space="preserve"> fn비고(E21, 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37535000</v>
      </c>
      <c r="K22" s="2" t="str">
        <f t="shared" ca="1" si="2"/>
        <v>58개월</v>
      </c>
      <c r="L22" s="1" t="str" cm="1">
        <f t="array" ref="L22" xml:space="preserve"> fn비고(E22, 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15526000</v>
      </c>
      <c r="K23" s="2" t="str">
        <f t="shared" ca="1" si="2"/>
        <v>48개월</v>
      </c>
      <c r="L23" s="1" t="str" cm="1">
        <f t="array" ref="L23" xml:space="preserve"> fn비고(E23, 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20853000</v>
      </c>
      <c r="K24" s="2" t="str">
        <f t="shared" ca="1" si="2"/>
        <v>72개월</v>
      </c>
      <c r="L24" s="1" t="str" cm="1">
        <f t="array" ref="L24" xml:space="preserve"> fn비고(E24, 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13272000</v>
      </c>
      <c r="K25" s="2" t="str">
        <f t="shared" ca="1" si="2"/>
        <v>57개월</v>
      </c>
      <c r="L25" s="1" t="str" cm="1">
        <f t="array" ref="L25" xml:space="preserve"> fn비고(E25, F25)</f>
        <v>15만원이상-여의도100,000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2" t="str">
        <f t="shared" ca="1" si="2"/>
        <v>64개월</v>
      </c>
      <c r="L26" s="1" t="str" cm="1">
        <f t="array" ref="L26" xml:space="preserve"> fn비고(E26, 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33522000</v>
      </c>
      <c r="K27" s="2" t="str">
        <f t="shared" ca="1" si="2"/>
        <v>93개월</v>
      </c>
      <c r="L27" s="1" t="str" cm="1">
        <f t="array" ref="L27" xml:space="preserve"> fn비고(E27, 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2" t="str">
        <f t="shared" ca="1" si="2"/>
        <v>56개월</v>
      </c>
      <c r="L28" s="1" t="str" cm="1">
        <f t="array" ref="L28" xml:space="preserve"> fn비고(E28, 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34575000</v>
      </c>
      <c r="K29" s="2" t="str">
        <f t="shared" ca="1" si="2"/>
        <v>54개월</v>
      </c>
      <c r="L29" s="1" t="str" cm="1">
        <f t="array" ref="L29" xml:space="preserve"> fn비고(E29, 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28015000</v>
      </c>
      <c r="K30" s="2" t="str">
        <f t="shared" ca="1" si="2"/>
        <v>48개월</v>
      </c>
      <c r="L30" s="1" t="str" cm="1">
        <f t="array" ref="L30" xml:space="preserve"> fn비고(E30, 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2" t="str">
        <f t="shared" ca="1" si="2"/>
        <v>57개월</v>
      </c>
      <c r="L31" s="1" t="str" cm="1">
        <f t="array" ref="L31" xml:space="preserve"> fn비고(E31, 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9435000</v>
      </c>
      <c r="K32" s="2" t="str">
        <f t="shared" ca="1" si="2"/>
        <v>79개월</v>
      </c>
      <c r="L32" s="1" t="str" cm="1">
        <f t="array" ref="L32" xml:space="preserve"> fn비고(E32, F32)</f>
        <v>15만원이상-여의도70,000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2" t="str">
        <f t="shared" ca="1" si="2"/>
        <v>104개월</v>
      </c>
      <c r="L33" s="1" t="str" cm="1">
        <f t="array" ref="L33" xml:space="preserve"> fn비고(E33, 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20853000</v>
      </c>
      <c r="K34" s="2" t="str">
        <f t="shared" ca="1" si="2"/>
        <v>62개월</v>
      </c>
      <c r="L34" s="1" t="str" cm="1">
        <f t="array" ref="L34" xml:space="preserve"> fn비고(E34, 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2" t="str">
        <f t="shared" ca="1" si="2"/>
        <v>48개월</v>
      </c>
      <c r="L35" s="1" t="str" cm="1">
        <f t="array" ref="L35" xml:space="preserve"> fn비고(E35, F35)</f>
        <v>15만원이상-여의도50,000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MAX(AVERAGE(IF((D3:D35=A40),(F3:F35))))</f>
        <v>132500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MAX(AVERAGE(IF((D4:D36=A41),(F4:F36))))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MAX(AVERAGE(IF((D5:D37=A42),(F5:F37))))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58"/>
  <sheetViews>
    <sheetView tabSelected="1" topLeftCell="A13" zoomScale="70" zoomScaleNormal="70" workbookViewId="0">
      <selection activeCell="B36" activeCellId="10" sqref="B6 B9 B12 B15 B18 B21 B24 B27 B30 B33 B36"/>
    </sheetView>
  </sheetViews>
  <sheetFormatPr defaultRowHeight="17.399999999999999" x14ac:dyDescent="0.4"/>
  <cols>
    <col min="2" max="3" width="13.5" bestFit="1" customWidth="1"/>
    <col min="4" max="6" width="10.59765625" bestFit="1" customWidth="1"/>
    <col min="7" max="9" width="8.3984375" bestFit="1" customWidth="1"/>
    <col min="10" max="10" width="16.19921875" bestFit="1" customWidth="1"/>
  </cols>
  <sheetData>
    <row r="2" spans="2:7" x14ac:dyDescent="0.4">
      <c r="B2" s="24" t="s">
        <v>5</v>
      </c>
      <c r="C2" t="s" vm="1">
        <v>75</v>
      </c>
    </row>
    <row r="4" spans="2:7" x14ac:dyDescent="0.4">
      <c r="D4" s="24" t="s">
        <v>4</v>
      </c>
    </row>
    <row r="5" spans="2:7" x14ac:dyDescent="0.4">
      <c r="B5" s="24" t="s">
        <v>73</v>
      </c>
      <c r="C5" s="24" t="s">
        <v>74</v>
      </c>
      <c r="D5" t="s">
        <v>16</v>
      </c>
      <c r="E5" t="s">
        <v>12</v>
      </c>
      <c r="F5" t="s">
        <v>24</v>
      </c>
      <c r="G5" t="s">
        <v>68</v>
      </c>
    </row>
    <row r="6" spans="2:7" x14ac:dyDescent="0.4">
      <c r="B6" s="25">
        <v>0.39166666666666666</v>
      </c>
      <c r="D6" s="26"/>
      <c r="E6" s="26"/>
      <c r="F6" s="26"/>
      <c r="G6" s="26"/>
    </row>
    <row r="7" spans="2:7" x14ac:dyDescent="0.4">
      <c r="C7" t="s">
        <v>69</v>
      </c>
      <c r="D7" s="26">
        <v>250000</v>
      </c>
      <c r="E7" s="26"/>
      <c r="F7" s="26"/>
      <c r="G7" s="26">
        <v>250000</v>
      </c>
    </row>
    <row r="8" spans="2:7" x14ac:dyDescent="0.4">
      <c r="C8" t="s">
        <v>72</v>
      </c>
      <c r="D8" s="26">
        <v>2.5000000000000001E-2</v>
      </c>
      <c r="E8" s="26"/>
      <c r="F8" s="26"/>
      <c r="G8" s="26">
        <v>2.5000000000000001E-2</v>
      </c>
    </row>
    <row r="9" spans="2:7" x14ac:dyDescent="0.4">
      <c r="B9" s="25">
        <v>0.39583333333333331</v>
      </c>
      <c r="D9" s="26"/>
      <c r="E9" s="26"/>
      <c r="F9" s="26"/>
      <c r="G9" s="26"/>
    </row>
    <row r="10" spans="2:7" x14ac:dyDescent="0.4">
      <c r="C10" t="s">
        <v>69</v>
      </c>
      <c r="D10" s="26">
        <v>120000</v>
      </c>
      <c r="E10" s="26"/>
      <c r="F10" s="26"/>
      <c r="G10" s="26">
        <v>120000</v>
      </c>
    </row>
    <row r="11" spans="2:7" x14ac:dyDescent="0.4">
      <c r="C11" t="s">
        <v>72</v>
      </c>
      <c r="D11" s="26">
        <v>0.02</v>
      </c>
      <c r="E11" s="26"/>
      <c r="F11" s="26"/>
      <c r="G11" s="26">
        <v>0.02</v>
      </c>
    </row>
    <row r="12" spans="2:7" x14ac:dyDescent="0.4">
      <c r="B12" s="25">
        <v>0.44791666666666669</v>
      </c>
      <c r="D12" s="26"/>
      <c r="E12" s="26"/>
      <c r="F12" s="26"/>
      <c r="G12" s="26"/>
    </row>
    <row r="13" spans="2:7" x14ac:dyDescent="0.4">
      <c r="C13" t="s">
        <v>69</v>
      </c>
      <c r="D13" s="26"/>
      <c r="E13" s="26"/>
      <c r="F13" s="26">
        <v>120000</v>
      </c>
      <c r="G13" s="26">
        <v>120000</v>
      </c>
    </row>
    <row r="14" spans="2:7" x14ac:dyDescent="0.4">
      <c r="C14" t="s">
        <v>72</v>
      </c>
      <c r="D14" s="26"/>
      <c r="E14" s="26"/>
      <c r="F14" s="26">
        <v>2.3E-2</v>
      </c>
      <c r="G14" s="26">
        <v>2.3E-2</v>
      </c>
    </row>
    <row r="15" spans="2:7" x14ac:dyDescent="0.4">
      <c r="B15" s="25">
        <v>0.4513888888888889</v>
      </c>
      <c r="D15" s="26"/>
      <c r="E15" s="26"/>
      <c r="F15" s="26"/>
      <c r="G15" s="26"/>
    </row>
    <row r="16" spans="2:7" x14ac:dyDescent="0.4">
      <c r="C16" t="s">
        <v>69</v>
      </c>
      <c r="D16" s="26"/>
      <c r="E16" s="26"/>
      <c r="F16" s="26">
        <v>10000</v>
      </c>
      <c r="G16" s="26">
        <v>10000</v>
      </c>
    </row>
    <row r="17" spans="2:7" x14ac:dyDescent="0.4">
      <c r="C17" t="s">
        <v>72</v>
      </c>
      <c r="D17" s="26"/>
      <c r="E17" s="26"/>
      <c r="F17" s="26">
        <v>2.3E-2</v>
      </c>
      <c r="G17" s="26">
        <v>2.3E-2</v>
      </c>
    </row>
    <row r="18" spans="2:7" x14ac:dyDescent="0.4">
      <c r="B18" s="25">
        <v>0.45833333333333331</v>
      </c>
      <c r="D18" s="26"/>
      <c r="E18" s="26"/>
      <c r="F18" s="26"/>
      <c r="G18" s="26"/>
    </row>
    <row r="19" spans="2:7" x14ac:dyDescent="0.4">
      <c r="C19" t="s">
        <v>69</v>
      </c>
      <c r="D19" s="26">
        <v>50000</v>
      </c>
      <c r="E19" s="26"/>
      <c r="F19" s="26"/>
      <c r="G19" s="26">
        <v>50000</v>
      </c>
    </row>
    <row r="20" spans="2:7" x14ac:dyDescent="0.4">
      <c r="C20" t="s">
        <v>72</v>
      </c>
      <c r="D20" s="26">
        <v>0.02</v>
      </c>
      <c r="E20" s="26"/>
      <c r="F20" s="26"/>
      <c r="G20" s="26">
        <v>0.02</v>
      </c>
    </row>
    <row r="21" spans="2:7" x14ac:dyDescent="0.4">
      <c r="B21" s="25">
        <v>0.46180555555555558</v>
      </c>
      <c r="D21" s="26"/>
      <c r="E21" s="26"/>
      <c r="F21" s="26"/>
      <c r="G21" s="26"/>
    </row>
    <row r="22" spans="2:7" x14ac:dyDescent="0.4">
      <c r="C22" t="s">
        <v>69</v>
      </c>
      <c r="D22" s="26"/>
      <c r="E22" s="26">
        <v>150000</v>
      </c>
      <c r="F22" s="26"/>
      <c r="G22" s="26">
        <v>150000</v>
      </c>
    </row>
    <row r="23" spans="2:7" x14ac:dyDescent="0.4">
      <c r="C23" t="s">
        <v>72</v>
      </c>
      <c r="D23" s="26"/>
      <c r="E23" s="26">
        <v>0.03</v>
      </c>
      <c r="F23" s="26"/>
      <c r="G23" s="26">
        <v>0.03</v>
      </c>
    </row>
    <row r="24" spans="2:7" x14ac:dyDescent="0.4">
      <c r="B24" s="25">
        <v>0.46666666666666667</v>
      </c>
      <c r="D24" s="26"/>
      <c r="E24" s="26"/>
      <c r="F24" s="26"/>
      <c r="G24" s="26"/>
    </row>
    <row r="25" spans="2:7" x14ac:dyDescent="0.4">
      <c r="C25" t="s">
        <v>69</v>
      </c>
      <c r="D25" s="26"/>
      <c r="E25" s="26">
        <v>75000</v>
      </c>
      <c r="F25" s="26"/>
      <c r="G25" s="26">
        <v>75000</v>
      </c>
    </row>
    <row r="26" spans="2:7" x14ac:dyDescent="0.4">
      <c r="C26" t="s">
        <v>72</v>
      </c>
      <c r="D26" s="26"/>
      <c r="E26" s="26">
        <v>2.9000000000000001E-2</v>
      </c>
      <c r="F26" s="26"/>
      <c r="G26" s="26">
        <v>2.9000000000000001E-2</v>
      </c>
    </row>
    <row r="27" spans="2:7" x14ac:dyDescent="0.4">
      <c r="B27" s="25">
        <v>0.47152777777777777</v>
      </c>
      <c r="D27" s="26"/>
      <c r="E27" s="26"/>
      <c r="F27" s="26"/>
      <c r="G27" s="26"/>
    </row>
    <row r="28" spans="2:7" x14ac:dyDescent="0.4">
      <c r="C28" t="s">
        <v>69</v>
      </c>
      <c r="D28" s="26"/>
      <c r="E28" s="26"/>
      <c r="F28" s="26">
        <v>120000</v>
      </c>
      <c r="G28" s="26">
        <v>120000</v>
      </c>
    </row>
    <row r="29" spans="2:7" x14ac:dyDescent="0.4">
      <c r="C29" t="s">
        <v>72</v>
      </c>
      <c r="D29" s="26"/>
      <c r="E29" s="26"/>
      <c r="F29" s="26">
        <v>2.8000000000000001E-2</v>
      </c>
      <c r="G29" s="26">
        <v>2.8000000000000001E-2</v>
      </c>
    </row>
    <row r="30" spans="2:7" x14ac:dyDescent="0.4">
      <c r="B30" s="25">
        <v>0.47916666666666669</v>
      </c>
      <c r="D30" s="26"/>
      <c r="E30" s="26"/>
      <c r="F30" s="26"/>
      <c r="G30" s="26"/>
    </row>
    <row r="31" spans="2:7" x14ac:dyDescent="0.4">
      <c r="C31" t="s">
        <v>69</v>
      </c>
      <c r="D31" s="26"/>
      <c r="E31" s="26">
        <v>80000</v>
      </c>
      <c r="F31" s="26"/>
      <c r="G31" s="26">
        <v>80000</v>
      </c>
    </row>
    <row r="32" spans="2:7" x14ac:dyDescent="0.4">
      <c r="C32" t="s">
        <v>72</v>
      </c>
      <c r="D32" s="26"/>
      <c r="E32" s="26">
        <v>2.9000000000000001E-2</v>
      </c>
      <c r="F32" s="26"/>
      <c r="G32" s="26">
        <v>2.9000000000000001E-2</v>
      </c>
    </row>
    <row r="33" spans="2:7" x14ac:dyDescent="0.4">
      <c r="B33" s="25">
        <v>0.48819444444444443</v>
      </c>
      <c r="D33" s="26"/>
      <c r="E33" s="26"/>
      <c r="F33" s="26"/>
      <c r="G33" s="26"/>
    </row>
    <row r="34" spans="2:7" x14ac:dyDescent="0.4">
      <c r="C34" t="s">
        <v>69</v>
      </c>
      <c r="D34" s="26">
        <v>150000</v>
      </c>
      <c r="E34" s="26"/>
      <c r="F34" s="26"/>
      <c r="G34" s="26">
        <v>150000</v>
      </c>
    </row>
    <row r="35" spans="2:7" x14ac:dyDescent="0.4">
      <c r="C35" t="s">
        <v>72</v>
      </c>
      <c r="D35" s="26">
        <v>0.02</v>
      </c>
      <c r="E35" s="26"/>
      <c r="F35" s="26"/>
      <c r="G35" s="26">
        <v>0.02</v>
      </c>
    </row>
    <row r="36" spans="2:7" x14ac:dyDescent="0.4">
      <c r="B36" s="25">
        <v>0.4909722222222222</v>
      </c>
      <c r="D36" s="26"/>
      <c r="E36" s="26"/>
      <c r="F36" s="26"/>
      <c r="G36" s="26"/>
    </row>
    <row r="37" spans="2:7" x14ac:dyDescent="0.4">
      <c r="C37" t="s">
        <v>69</v>
      </c>
      <c r="D37" s="26"/>
      <c r="E37" s="26">
        <v>270000</v>
      </c>
      <c r="F37" s="26"/>
      <c r="G37" s="26">
        <v>270000</v>
      </c>
    </row>
    <row r="38" spans="2:7" x14ac:dyDescent="0.4">
      <c r="C38" t="s">
        <v>72</v>
      </c>
      <c r="D38" s="26"/>
      <c r="E38" s="26">
        <v>0.03</v>
      </c>
      <c r="F38" s="26"/>
      <c r="G38" s="26">
        <v>0.03</v>
      </c>
    </row>
    <row r="39" spans="2:7" x14ac:dyDescent="0.4">
      <c r="B39" s="25">
        <v>0.51041666666666663</v>
      </c>
      <c r="D39" s="26"/>
      <c r="E39" s="26"/>
      <c r="F39" s="26"/>
      <c r="G39" s="26"/>
    </row>
    <row r="40" spans="2:7" x14ac:dyDescent="0.4">
      <c r="C40" t="s">
        <v>69</v>
      </c>
      <c r="D40" s="26">
        <v>100000</v>
      </c>
      <c r="E40" s="26"/>
      <c r="F40" s="26"/>
      <c r="G40" s="26">
        <v>100000</v>
      </c>
    </row>
    <row r="41" spans="2:7" x14ac:dyDescent="0.4">
      <c r="C41" t="s">
        <v>72</v>
      </c>
      <c r="D41" s="26">
        <v>0.02</v>
      </c>
      <c r="E41" s="26"/>
      <c r="F41" s="26"/>
      <c r="G41" s="26">
        <v>0.02</v>
      </c>
    </row>
    <row r="42" spans="2:7" x14ac:dyDescent="0.4">
      <c r="B42" s="25">
        <v>0.51180555555555551</v>
      </c>
      <c r="D42" s="26"/>
      <c r="E42" s="26"/>
      <c r="F42" s="26"/>
      <c r="G42" s="26"/>
    </row>
    <row r="43" spans="2:7" x14ac:dyDescent="0.4">
      <c r="C43" t="s">
        <v>69</v>
      </c>
      <c r="D43" s="26">
        <v>250000</v>
      </c>
      <c r="E43" s="26"/>
      <c r="F43" s="26"/>
      <c r="G43" s="26">
        <v>250000</v>
      </c>
    </row>
    <row r="44" spans="2:7" x14ac:dyDescent="0.4">
      <c r="C44" t="s">
        <v>72</v>
      </c>
      <c r="D44" s="26">
        <v>0.02</v>
      </c>
      <c r="E44" s="26"/>
      <c r="F44" s="26"/>
      <c r="G44" s="26">
        <v>0.02</v>
      </c>
    </row>
    <row r="45" spans="2:7" x14ac:dyDescent="0.4">
      <c r="B45" s="25">
        <v>0.59027777777777779</v>
      </c>
      <c r="D45" s="26"/>
      <c r="E45" s="26"/>
      <c r="F45" s="26"/>
      <c r="G45" s="26"/>
    </row>
    <row r="46" spans="2:7" x14ac:dyDescent="0.4">
      <c r="C46" t="s">
        <v>69</v>
      </c>
      <c r="D46" s="26"/>
      <c r="E46" s="26"/>
      <c r="F46" s="26">
        <v>210000</v>
      </c>
      <c r="G46" s="26">
        <v>210000</v>
      </c>
    </row>
    <row r="47" spans="2:7" x14ac:dyDescent="0.4">
      <c r="C47" t="s">
        <v>72</v>
      </c>
      <c r="D47" s="26"/>
      <c r="E47" s="26"/>
      <c r="F47" s="26">
        <v>2.8000000000000001E-2</v>
      </c>
      <c r="G47" s="26">
        <v>2.8000000000000001E-2</v>
      </c>
    </row>
    <row r="48" spans="2:7" x14ac:dyDescent="0.4">
      <c r="B48" s="25">
        <v>0.63888888888888884</v>
      </c>
      <c r="D48" s="26"/>
      <c r="E48" s="26"/>
      <c r="F48" s="26"/>
      <c r="G48" s="26"/>
    </row>
    <row r="49" spans="2:7" x14ac:dyDescent="0.4">
      <c r="C49" t="s">
        <v>69</v>
      </c>
      <c r="D49" s="26"/>
      <c r="E49" s="26"/>
      <c r="F49" s="26">
        <v>70000</v>
      </c>
      <c r="G49" s="26">
        <v>70000</v>
      </c>
    </row>
    <row r="50" spans="2:7" x14ac:dyDescent="0.4">
      <c r="C50" t="s">
        <v>72</v>
      </c>
      <c r="D50" s="26"/>
      <c r="E50" s="26"/>
      <c r="F50" s="26">
        <v>2.3E-2</v>
      </c>
      <c r="G50" s="26">
        <v>2.3E-2</v>
      </c>
    </row>
    <row r="51" spans="2:7" x14ac:dyDescent="0.4">
      <c r="B51" s="25">
        <v>0.64513888888888893</v>
      </c>
      <c r="D51" s="26"/>
      <c r="E51" s="26"/>
      <c r="F51" s="26"/>
      <c r="G51" s="26"/>
    </row>
    <row r="52" spans="2:7" x14ac:dyDescent="0.4">
      <c r="C52" t="s">
        <v>69</v>
      </c>
      <c r="D52" s="26">
        <v>150000</v>
      </c>
      <c r="E52" s="26"/>
      <c r="F52" s="26"/>
      <c r="G52" s="26">
        <v>150000</v>
      </c>
    </row>
    <row r="53" spans="2:7" x14ac:dyDescent="0.4">
      <c r="C53" t="s">
        <v>72</v>
      </c>
      <c r="D53" s="26">
        <v>0.02</v>
      </c>
      <c r="E53" s="26"/>
      <c r="F53" s="26"/>
      <c r="G53" s="26">
        <v>0.02</v>
      </c>
    </row>
    <row r="54" spans="2:7" x14ac:dyDescent="0.4">
      <c r="B54" s="25">
        <v>0.65069444444444446</v>
      </c>
      <c r="D54" s="26"/>
      <c r="E54" s="26"/>
      <c r="F54" s="26"/>
      <c r="G54" s="26"/>
    </row>
    <row r="55" spans="2:7" x14ac:dyDescent="0.4">
      <c r="C55" t="s">
        <v>69</v>
      </c>
      <c r="D55" s="26"/>
      <c r="E55" s="26"/>
      <c r="F55" s="26">
        <v>50000</v>
      </c>
      <c r="G55" s="26">
        <v>50000</v>
      </c>
    </row>
    <row r="56" spans="2:7" x14ac:dyDescent="0.4">
      <c r="C56" t="s">
        <v>72</v>
      </c>
      <c r="D56" s="26"/>
      <c r="E56" s="26"/>
      <c r="F56" s="26">
        <v>3.3000000000000002E-2</v>
      </c>
      <c r="G56" s="26">
        <v>3.3000000000000002E-2</v>
      </c>
    </row>
    <row r="57" spans="2:7" x14ac:dyDescent="0.4">
      <c r="B57" t="s">
        <v>70</v>
      </c>
      <c r="D57" s="26">
        <v>1070000</v>
      </c>
      <c r="E57" s="26">
        <v>575000</v>
      </c>
      <c r="F57" s="26">
        <v>580000</v>
      </c>
      <c r="G57" s="26">
        <v>2225000</v>
      </c>
    </row>
    <row r="58" spans="2:7" x14ac:dyDescent="0.4">
      <c r="B58" t="s">
        <v>71</v>
      </c>
      <c r="D58" s="26">
        <v>0.14499999999999999</v>
      </c>
      <c r="E58" s="26">
        <v>0.11799999999999999</v>
      </c>
      <c r="F58" s="26">
        <v>0.158</v>
      </c>
      <c r="G58" s="26">
        <v>0.42099999999999999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37"/>
  <sheetViews>
    <sheetView workbookViewId="0"/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51</v>
      </c>
      <c r="C5" s="2">
        <v>44164</v>
      </c>
      <c r="D5" s="1" t="s">
        <v>12</v>
      </c>
      <c r="E5" s="1" t="s">
        <v>13</v>
      </c>
      <c r="F5" s="3">
        <v>150000</v>
      </c>
      <c r="G5" s="19">
        <v>120</v>
      </c>
      <c r="H5" s="4">
        <v>2.8000000000000001E-2</v>
      </c>
      <c r="I5" s="5">
        <v>20794000</v>
      </c>
    </row>
    <row r="6" spans="2:9" x14ac:dyDescent="0.4">
      <c r="B6" s="1" t="s">
        <v>15</v>
      </c>
      <c r="C6" s="2">
        <v>43126</v>
      </c>
      <c r="D6" s="1" t="s">
        <v>16</v>
      </c>
      <c r="E6" s="1" t="s">
        <v>17</v>
      </c>
      <c r="F6" s="3">
        <v>150000</v>
      </c>
      <c r="G6" s="19">
        <v>120</v>
      </c>
      <c r="H6" s="4">
        <v>0.02</v>
      </c>
      <c r="I6" s="5">
        <v>19908000</v>
      </c>
    </row>
    <row r="7" spans="2:9" x14ac:dyDescent="0.4">
      <c r="B7" s="1" t="s">
        <v>47</v>
      </c>
      <c r="C7" s="2">
        <v>44060</v>
      </c>
      <c r="D7" s="1" t="s">
        <v>16</v>
      </c>
      <c r="E7" s="1" t="s">
        <v>13</v>
      </c>
      <c r="F7" s="3">
        <v>120000</v>
      </c>
      <c r="G7" s="19">
        <v>120</v>
      </c>
      <c r="H7" s="4">
        <v>2.1999999999999999E-2</v>
      </c>
      <c r="I7" s="5">
        <v>16120000</v>
      </c>
    </row>
    <row r="8" spans="2:9" x14ac:dyDescent="0.4">
      <c r="B8" s="1" t="s">
        <v>31</v>
      </c>
      <c r="C8" s="2">
        <v>43800</v>
      </c>
      <c r="D8" s="1" t="s">
        <v>16</v>
      </c>
      <c r="E8" s="1" t="s">
        <v>28</v>
      </c>
      <c r="F8" s="3">
        <v>120000</v>
      </c>
      <c r="G8" s="19">
        <v>120</v>
      </c>
      <c r="H8" s="4">
        <v>0.02</v>
      </c>
      <c r="I8" s="5">
        <v>15927000</v>
      </c>
    </row>
    <row r="9" spans="2:9" x14ac:dyDescent="0.4">
      <c r="B9" s="1" t="s">
        <v>23</v>
      </c>
      <c r="C9" s="2">
        <v>43734</v>
      </c>
      <c r="D9" s="1" t="s">
        <v>24</v>
      </c>
      <c r="E9" s="1" t="s">
        <v>13</v>
      </c>
      <c r="F9" s="3">
        <v>100000</v>
      </c>
      <c r="G9" s="19">
        <v>120</v>
      </c>
      <c r="H9" s="4">
        <v>2.8000000000000001E-2</v>
      </c>
      <c r="I9" s="5">
        <v>13863000</v>
      </c>
    </row>
    <row r="10" spans="2:9" x14ac:dyDescent="0.4">
      <c r="B10" s="1" t="s">
        <v>54</v>
      </c>
      <c r="C10" s="2">
        <v>44124</v>
      </c>
      <c r="D10" s="1" t="s">
        <v>24</v>
      </c>
      <c r="E10" s="1" t="s">
        <v>28</v>
      </c>
      <c r="F10" s="3">
        <v>50000</v>
      </c>
      <c r="G10" s="19">
        <v>120</v>
      </c>
      <c r="H10" s="4">
        <v>2.8000000000000001E-2</v>
      </c>
      <c r="I10" s="5">
        <v>6932000</v>
      </c>
    </row>
    <row r="11" spans="2:9" x14ac:dyDescent="0.4">
      <c r="B11" s="1" t="s">
        <v>40</v>
      </c>
      <c r="C11" s="2">
        <v>44066</v>
      </c>
      <c r="D11" s="1" t="s">
        <v>24</v>
      </c>
      <c r="E11" s="1" t="s">
        <v>21</v>
      </c>
      <c r="F11" s="3">
        <v>210000</v>
      </c>
      <c r="G11" s="19">
        <v>120</v>
      </c>
      <c r="H11" s="4">
        <v>2.8000000000000001E-2</v>
      </c>
      <c r="I11" s="5">
        <v>29111000</v>
      </c>
    </row>
    <row r="12" spans="2:9" x14ac:dyDescent="0.4">
      <c r="B12" s="1" t="s">
        <v>38</v>
      </c>
      <c r="C12" s="2">
        <v>44169</v>
      </c>
      <c r="D12" s="1" t="s">
        <v>24</v>
      </c>
      <c r="E12" s="1" t="s">
        <v>21</v>
      </c>
      <c r="F12" s="3">
        <v>120000</v>
      </c>
      <c r="G12" s="19">
        <v>120</v>
      </c>
      <c r="H12" s="4">
        <v>2.8000000000000001E-2</v>
      </c>
      <c r="I12" s="5">
        <v>16635000</v>
      </c>
    </row>
    <row r="13" spans="2:9" x14ac:dyDescent="0.4">
      <c r="B13" s="1" t="s">
        <v>22</v>
      </c>
      <c r="C13" s="2">
        <v>43330</v>
      </c>
      <c r="D13" s="1" t="s">
        <v>12</v>
      </c>
      <c r="E13" s="1" t="s">
        <v>21</v>
      </c>
      <c r="F13" s="3">
        <v>80000</v>
      </c>
      <c r="G13" s="19">
        <v>120</v>
      </c>
      <c r="H13" s="4">
        <v>2.9000000000000001E-2</v>
      </c>
      <c r="I13" s="5">
        <v>11149000</v>
      </c>
    </row>
    <row r="14" spans="2:9" x14ac:dyDescent="0.4">
      <c r="B14" s="1" t="s">
        <v>52</v>
      </c>
      <c r="C14" s="2">
        <v>43443</v>
      </c>
      <c r="D14" s="1" t="s">
        <v>16</v>
      </c>
      <c r="E14" s="1" t="s">
        <v>21</v>
      </c>
      <c r="F14" s="20">
        <v>250000</v>
      </c>
      <c r="G14" s="19">
        <v>120</v>
      </c>
      <c r="H14" s="4">
        <v>2.5000000000000001E-2</v>
      </c>
      <c r="I14" s="5">
        <v>34114000</v>
      </c>
    </row>
    <row r="15" spans="2:9" x14ac:dyDescent="0.4">
      <c r="B15" s="1" t="s">
        <v>46</v>
      </c>
      <c r="C15" s="2">
        <v>43751</v>
      </c>
      <c r="D15" s="1" t="s">
        <v>12</v>
      </c>
      <c r="E15" s="1" t="s">
        <v>17</v>
      </c>
      <c r="F15" s="21">
        <v>270000</v>
      </c>
      <c r="G15" s="19">
        <v>120</v>
      </c>
      <c r="H15" s="4">
        <v>0.03</v>
      </c>
      <c r="I15" s="5">
        <v>37825000</v>
      </c>
    </row>
    <row r="16" spans="2:9" x14ac:dyDescent="0.4">
      <c r="B16" s="1" t="s">
        <v>36</v>
      </c>
      <c r="C16" s="2">
        <v>43572</v>
      </c>
      <c r="D16" s="1" t="s">
        <v>16</v>
      </c>
      <c r="E16" s="1" t="s">
        <v>17</v>
      </c>
      <c r="F16" s="3">
        <v>120000</v>
      </c>
      <c r="G16" s="19">
        <v>120</v>
      </c>
      <c r="H16" s="4">
        <v>0.02</v>
      </c>
      <c r="I16" s="5">
        <v>15927000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26</v>
      </c>
      <c r="C18" s="2">
        <v>43783</v>
      </c>
      <c r="D18" s="1" t="s">
        <v>16</v>
      </c>
      <c r="E18" s="1" t="s">
        <v>21</v>
      </c>
      <c r="F18" s="3">
        <v>100000</v>
      </c>
      <c r="G18" s="19">
        <v>120</v>
      </c>
      <c r="H18" s="4">
        <v>0.02</v>
      </c>
      <c r="I18" s="5">
        <v>13295000</v>
      </c>
    </row>
    <row r="19" spans="2:9" x14ac:dyDescent="0.4">
      <c r="B19" s="1" t="s">
        <v>37</v>
      </c>
      <c r="C19" s="2">
        <v>43809</v>
      </c>
      <c r="D19" s="1" t="s">
        <v>24</v>
      </c>
      <c r="E19" s="1" t="s">
        <v>17</v>
      </c>
      <c r="F19" s="3">
        <v>10000</v>
      </c>
      <c r="G19" s="19">
        <v>120</v>
      </c>
      <c r="H19" s="4">
        <v>2.3E-2</v>
      </c>
      <c r="I19" s="5">
        <v>1348000</v>
      </c>
    </row>
    <row r="20" spans="2:9" x14ac:dyDescent="0.4">
      <c r="B20" s="1" t="s">
        <v>42</v>
      </c>
      <c r="C20" s="2">
        <v>43145</v>
      </c>
      <c r="D20" s="1" t="s">
        <v>24</v>
      </c>
      <c r="E20" s="1" t="s">
        <v>21</v>
      </c>
      <c r="F20" s="3">
        <v>70000</v>
      </c>
      <c r="G20" s="19">
        <v>120</v>
      </c>
      <c r="H20" s="4">
        <v>2.3E-2</v>
      </c>
      <c r="I20" s="5">
        <v>9453000</v>
      </c>
    </row>
    <row r="21" spans="2:9" x14ac:dyDescent="0.4">
      <c r="B21" s="1" t="s">
        <v>19</v>
      </c>
      <c r="C21" s="2">
        <v>43282</v>
      </c>
      <c r="D21" s="1" t="s">
        <v>16</v>
      </c>
      <c r="E21" s="1" t="s">
        <v>21</v>
      </c>
      <c r="F21" s="3">
        <v>50000</v>
      </c>
      <c r="G21" s="19">
        <v>120</v>
      </c>
      <c r="H21" s="4">
        <v>0.02</v>
      </c>
      <c r="I21" s="5">
        <v>6648000</v>
      </c>
    </row>
    <row r="22" spans="2:9" x14ac:dyDescent="0.4">
      <c r="B22" s="1" t="s">
        <v>53</v>
      </c>
      <c r="C22" s="2">
        <v>43635</v>
      </c>
      <c r="D22" s="1" t="s">
        <v>12</v>
      </c>
      <c r="E22" s="1" t="s">
        <v>13</v>
      </c>
      <c r="F22" s="3">
        <v>150000</v>
      </c>
      <c r="G22" s="19">
        <v>120</v>
      </c>
      <c r="H22" s="4">
        <v>2.9000000000000001E-2</v>
      </c>
      <c r="I22" s="5">
        <v>20904000</v>
      </c>
    </row>
    <row r="23" spans="2:9" x14ac:dyDescent="0.4">
      <c r="B23" s="1" t="s">
        <v>33</v>
      </c>
      <c r="C23" s="2">
        <v>43963</v>
      </c>
      <c r="D23" s="1" t="s">
        <v>12</v>
      </c>
      <c r="E23" s="1" t="s">
        <v>28</v>
      </c>
      <c r="F23" s="3">
        <v>50000</v>
      </c>
      <c r="G23" s="19">
        <v>120</v>
      </c>
      <c r="H23" s="4">
        <v>0.03</v>
      </c>
      <c r="I23" s="5">
        <v>6988000</v>
      </c>
    </row>
    <row r="24" spans="2:9" x14ac:dyDescent="0.4">
      <c r="B24" s="1" t="s">
        <v>49</v>
      </c>
      <c r="C24" s="2">
        <v>43209</v>
      </c>
      <c r="D24" s="1" t="s">
        <v>24</v>
      </c>
      <c r="E24" s="1" t="s">
        <v>17</v>
      </c>
      <c r="F24" s="3">
        <v>120000</v>
      </c>
      <c r="G24" s="19">
        <v>120</v>
      </c>
      <c r="H24" s="4">
        <v>2.3E-2</v>
      </c>
      <c r="I24" s="5">
        <v>16174000</v>
      </c>
    </row>
    <row r="25" spans="2:9" x14ac:dyDescent="0.4">
      <c r="B25" s="1" t="s">
        <v>39</v>
      </c>
      <c r="C25" s="2">
        <v>43887</v>
      </c>
      <c r="D25" s="1" t="s">
        <v>12</v>
      </c>
      <c r="E25" s="1" t="s">
        <v>28</v>
      </c>
      <c r="F25" s="20">
        <v>250000</v>
      </c>
      <c r="G25" s="19">
        <v>120</v>
      </c>
      <c r="H25" s="4">
        <v>2.8000000000000001E-2</v>
      </c>
      <c r="I25" s="5">
        <v>34656000</v>
      </c>
    </row>
    <row r="26" spans="2:9" x14ac:dyDescent="0.4">
      <c r="B26" s="1" t="s">
        <v>50</v>
      </c>
      <c r="C26" s="2">
        <v>44042</v>
      </c>
      <c r="D26" s="1" t="s">
        <v>24</v>
      </c>
      <c r="E26" s="1" t="s">
        <v>13</v>
      </c>
      <c r="F26" s="3">
        <v>80000</v>
      </c>
      <c r="G26" s="19">
        <v>120</v>
      </c>
      <c r="H26" s="4">
        <v>2.1000000000000001E-2</v>
      </c>
      <c r="I26" s="5">
        <v>10691000</v>
      </c>
    </row>
    <row r="27" spans="2:9" x14ac:dyDescent="0.4">
      <c r="B27" s="1" t="s">
        <v>48</v>
      </c>
      <c r="C27" s="2">
        <v>43350</v>
      </c>
      <c r="D27" s="1" t="s">
        <v>12</v>
      </c>
      <c r="E27" s="1" t="s">
        <v>28</v>
      </c>
      <c r="F27" s="3">
        <v>150000</v>
      </c>
      <c r="G27" s="19">
        <v>120</v>
      </c>
      <c r="H27" s="4">
        <v>3.5999999999999997E-2</v>
      </c>
      <c r="I27" s="5">
        <v>21693000</v>
      </c>
    </row>
    <row r="28" spans="2:9" x14ac:dyDescent="0.4">
      <c r="B28" s="1" t="s">
        <v>30</v>
      </c>
      <c r="C28" s="2">
        <v>43834</v>
      </c>
      <c r="D28" s="1" t="s">
        <v>24</v>
      </c>
      <c r="E28" s="1" t="s">
        <v>13</v>
      </c>
      <c r="F28" s="3">
        <v>10000</v>
      </c>
      <c r="G28" s="19">
        <v>120</v>
      </c>
      <c r="H28" s="4">
        <v>2.1000000000000001E-2</v>
      </c>
      <c r="I28" s="5">
        <v>1335000</v>
      </c>
    </row>
    <row r="29" spans="2:9" x14ac:dyDescent="0.4">
      <c r="B29" s="1" t="s">
        <v>25</v>
      </c>
      <c r="C29" s="2">
        <v>43456</v>
      </c>
      <c r="D29" s="1" t="s">
        <v>16</v>
      </c>
      <c r="E29" s="1" t="s">
        <v>13</v>
      </c>
      <c r="F29" s="3">
        <v>90000</v>
      </c>
      <c r="G29" s="19">
        <v>120</v>
      </c>
      <c r="H29" s="4">
        <v>0.02</v>
      </c>
      <c r="I29" s="5">
        <v>11965000</v>
      </c>
    </row>
    <row r="30" spans="2:9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">
      <c r="B31" s="1" t="s">
        <v>34</v>
      </c>
      <c r="C31" s="2">
        <v>43565</v>
      </c>
      <c r="D31" s="1" t="s">
        <v>12</v>
      </c>
      <c r="E31" s="1" t="s">
        <v>17</v>
      </c>
      <c r="F31" s="3">
        <v>150000</v>
      </c>
      <c r="G31" s="19">
        <v>120</v>
      </c>
      <c r="H31" s="4">
        <v>0.03</v>
      </c>
      <c r="I31" s="5">
        <v>20962000</v>
      </c>
    </row>
    <row r="32" spans="2:9" x14ac:dyDescent="0.4">
      <c r="B32" s="1" t="s">
        <v>41</v>
      </c>
      <c r="C32" s="2">
        <v>43808</v>
      </c>
      <c r="D32" s="1" t="s">
        <v>16</v>
      </c>
      <c r="E32" s="1" t="s">
        <v>13</v>
      </c>
      <c r="F32" s="3">
        <v>70000</v>
      </c>
      <c r="G32" s="19">
        <v>120</v>
      </c>
      <c r="H32" s="4">
        <v>0.02</v>
      </c>
      <c r="I32" s="5">
        <v>9291000</v>
      </c>
    </row>
    <row r="33" spans="2:9" x14ac:dyDescent="0.4">
      <c r="B33" s="1" t="s">
        <v>27</v>
      </c>
      <c r="C33" s="2">
        <v>43574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x14ac:dyDescent="0.4">
      <c r="B34" s="1" t="s">
        <v>32</v>
      </c>
      <c r="C34" s="2">
        <v>44191</v>
      </c>
      <c r="D34" s="1" t="s">
        <v>24</v>
      </c>
      <c r="E34" s="1" t="s">
        <v>13</v>
      </c>
      <c r="F34" s="3">
        <v>100000</v>
      </c>
      <c r="G34" s="19">
        <v>120</v>
      </c>
      <c r="H34" s="4">
        <v>2.8000000000000001E-2</v>
      </c>
      <c r="I34" s="5">
        <v>13863000</v>
      </c>
    </row>
    <row r="35" spans="2:9" x14ac:dyDescent="0.4">
      <c r="B35" s="1" t="s">
        <v>29</v>
      </c>
      <c r="C35" s="2">
        <v>43798</v>
      </c>
      <c r="D35" s="1" t="s">
        <v>16</v>
      </c>
      <c r="E35" s="1" t="s">
        <v>17</v>
      </c>
      <c r="F35" s="20">
        <v>250000</v>
      </c>
      <c r="G35" s="19">
        <v>120</v>
      </c>
      <c r="H35" s="4">
        <v>0.02</v>
      </c>
      <c r="I35" s="5">
        <v>33236000</v>
      </c>
    </row>
    <row r="36" spans="2:9" x14ac:dyDescent="0.4">
      <c r="B36" s="1" t="s">
        <v>45</v>
      </c>
      <c r="C36" s="2">
        <v>43365</v>
      </c>
      <c r="D36" s="1" t="s">
        <v>16</v>
      </c>
      <c r="E36" s="1" t="s">
        <v>17</v>
      </c>
      <c r="F36" s="3">
        <v>150000</v>
      </c>
      <c r="G36" s="19">
        <v>120</v>
      </c>
      <c r="H36" s="4">
        <v>0.02</v>
      </c>
      <c r="I36" s="5">
        <v>19908000</v>
      </c>
    </row>
    <row r="37" spans="2:9" x14ac:dyDescent="0.4">
      <c r="B37" s="1" t="s">
        <v>35</v>
      </c>
      <c r="C37" s="2">
        <v>43814</v>
      </c>
      <c r="D37" s="1" t="s">
        <v>12</v>
      </c>
      <c r="E37" s="1" t="s">
        <v>21</v>
      </c>
      <c r="F37" s="3">
        <v>75000</v>
      </c>
      <c r="G37" s="19">
        <v>120</v>
      </c>
      <c r="H37" s="4">
        <v>2.9000000000000001E-2</v>
      </c>
      <c r="I37" s="5">
        <v>10427000</v>
      </c>
    </row>
  </sheetData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수진 이</cp:lastModifiedBy>
  <dcterms:created xsi:type="dcterms:W3CDTF">2023-08-09T00:13:15Z</dcterms:created>
  <dcterms:modified xsi:type="dcterms:W3CDTF">2024-08-16T08:02:23Z</dcterms:modified>
</cp:coreProperties>
</file>