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기출 - 연습용\02 최신기출유형\01회\"/>
    </mc:Choice>
  </mc:AlternateContent>
  <xr:revisionPtr revIDLastSave="0" documentId="13_ncr:1_{03A61B1B-F27D-41B1-8E9B-529A631C3845}" xr6:coauthVersionLast="47" xr6:coauthVersionMax="47" xr10:uidLastSave="{00000000-0000-0000-0000-000000000000}"/>
  <bookViews>
    <workbookView xWindow="-108" yWindow="-108" windowWidth="23256" windowHeight="12576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5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8" i="1" l="1"/>
  <c r="F41" i="3" a="1"/>
  <c r="F41" i="3" s="1"/>
  <c r="F42" i="3" a="1"/>
  <c r="F42" i="3"/>
  <c r="F40" i="3" a="1"/>
  <c r="F40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" i="3"/>
  <c r="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L4" i="3" a="1"/>
  <c r="L6" i="3" a="1"/>
  <c r="L8" i="3" a="1"/>
  <c r="L10" i="3" a="1"/>
  <c r="L12" i="3" a="1"/>
  <c r="L14" i="3" a="1"/>
  <c r="L16" i="3" a="1"/>
  <c r="L18" i="3" a="1"/>
  <c r="L20" i="3" a="1"/>
  <c r="L22" i="3" a="1"/>
  <c r="L24" i="3" a="1"/>
  <c r="L26" i="3" a="1"/>
  <c r="L28" i="3" a="1"/>
  <c r="L30" i="3" a="1"/>
  <c r="L32" i="3" a="1"/>
  <c r="L34" i="3" a="1"/>
  <c r="L5" i="3" a="1"/>
  <c r="L7" i="3" a="1"/>
  <c r="L9" i="3" a="1"/>
  <c r="L11" i="3" a="1"/>
  <c r="L13" i="3" a="1"/>
  <c r="L15" i="3" a="1"/>
  <c r="L17" i="3" a="1"/>
  <c r="L19" i="3" a="1"/>
  <c r="L21" i="3" a="1"/>
  <c r="L23" i="3" a="1"/>
  <c r="L25" i="3" a="1"/>
  <c r="L27" i="3" a="1"/>
  <c r="L29" i="3" a="1"/>
  <c r="L31" i="3" a="1"/>
  <c r="L33" i="3" a="1"/>
  <c r="L35" i="3" a="1"/>
  <c r="L3" i="3" a="1"/>
  <c r="L35" i="3" l="1"/>
  <c r="L33" i="3"/>
  <c r="L31" i="3"/>
  <c r="L29" i="3"/>
  <c r="L27" i="3"/>
  <c r="L25" i="3"/>
  <c r="L23" i="3"/>
  <c r="L21" i="3"/>
  <c r="L19" i="3"/>
  <c r="L17" i="3"/>
  <c r="L15" i="3"/>
  <c r="L13" i="3"/>
  <c r="L11" i="3"/>
  <c r="L9" i="3"/>
  <c r="L7" i="3"/>
  <c r="L5" i="3"/>
  <c r="L34" i="3"/>
  <c r="L32" i="3"/>
  <c r="L30" i="3"/>
  <c r="L28" i="3"/>
  <c r="L26" i="3"/>
  <c r="L24" i="3"/>
  <c r="L22" i="3"/>
  <c r="L20" i="3"/>
  <c r="L18" i="3"/>
  <c r="L16" i="3"/>
  <c r="L14" i="3"/>
  <c r="L12" i="3"/>
  <c r="L10" i="3"/>
  <c r="L8" i="3"/>
  <c r="L6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6249287-7D8C-4A7B-8B1B-92FE9678BE3B}" keepAlive="1" name="쿼리 - 가입자별저축" description="통합 문서의 '가입자별저축' 쿼리에 대한 연결입니다." type="5" refreshedVersion="8" background="1">
    <dbPr connection="Provider=Microsoft.Mashup.OleDb.1;Data Source=$Workbook$;Location=가입자별저축;Extended Properties=&quot;&quot;" command="SELECT * FROM [가입자별저축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<sst xmlns="http://schemas.openxmlformats.org/spreadsheetml/2006/main" count="953" uniqueCount="78">
  <si>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</si>
  <si>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</si>
  <si>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</si>
  <si>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</si>
  <si>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</si>
  <si>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</si>
  <si>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</si>
  <si>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</si>
  <si>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</si>
  <si>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</si>
  <si>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</si>
  <si>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</si>
  <si>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</si>
  <si>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</si>
  <si>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</si>
  <si>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</si>
  <si>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</si>
  <si>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</si>
  <si>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</si>
  <si>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</si>
  <si>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</si>
  <si>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</si>
  <si>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</si>
  <si>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</si>
  <si>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</si>
  <si>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</si>
  <si>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</si>
  <si>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</si>
  <si>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</si>
  <si>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</si>
  <si>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</si>
  <si>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</si>
  <si>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</si>
  <si>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</si>
  <si>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</si>
  <si>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</si>
  <si>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</si>
  <si>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</si>
  <si>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</si>
  <si>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</si>
  <si>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</si>
  <si>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</si>
  <si>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</si>
  <si>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</si>
  <si>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</si>
  <si>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</si>
  <si>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</si>
  <si>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</si>
  <si>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</si>
  <si>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</si>
  <si>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</si>
  <si>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</si>
  <si>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</si>
  <si>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</si>
  <si>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</si>
  <si>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</si>
  <si>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</si>
  <si>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</si>
  <si>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</si>
  <si>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</si>
  <si>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</si>
  <si>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</si>
  <si>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</si>
  <si>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</si>
  <si>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</si>
  <si>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</si>
  <si>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</si>
  <si>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</si>
  <si>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</si>
  <si>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값</t>
  </si>
  <si>
    <t>평균 : 월불입액</t>
  </si>
  <si>
    <t>전체 평균 : 월불입액</t>
  </si>
  <si>
    <t>평균 : 연이율</t>
  </si>
  <si>
    <t>전체 평균 : 연이율</t>
  </si>
  <si>
    <t>가입시간2</t>
  </si>
  <si>
    <t>오전</t>
  </si>
  <si>
    <t>오후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</si>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</sst>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&quot;★&quot;0.0%;[Blue][&gt;=0.025]&quot;☆&quot;0.0%;0.0%;&quot;※&quot;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궁서" panose="02030600000101010101" pitchFamily="18" charset="-127"/>
                <a:ea typeface="궁서" panose="02030600000101010101" pitchFamily="18" charset="-127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" panose="02030600000101010101" pitchFamily="18" charset="-127"/>
              <a:ea typeface="궁서" panose="02030600000101010101" pitchFamily="18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83-4CED-BBEB-62D50BE575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6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6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731520</xdr:colOff>
          <xdr:row>1</xdr:row>
          <xdr:rowOff>152400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otebook" refreshedDate="45526.359314120367" backgroundQuery="1" createdVersion="8" refreshedVersion="8" minRefreshableVersion="3" recordCount="33" xr:uid="{6B27E433-0F70-4193-A177-32287439D445}">
  <cacheSource type="external" connectionId="1"/>
  <cacheFields count="6">
    <cacheField name="가입시간" numFmtId="0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5"/>
    </cacheField>
    <cacheField name="상품종류" numFmtId="0">
      <sharedItems count="3">
        <s v="정기적금"/>
        <s v="청약저축"/>
        <s v="청약예금"/>
      </sharedItems>
    </cacheField>
    <cacheField name="지점명" numFmtId="0">
      <sharedItems count="4">
        <s v="합정"/>
        <s v="여의도"/>
        <s v="강남"/>
        <s v="명동"/>
      </sharedItems>
    </cacheField>
    <cacheField name="월불입액" numFmtId="0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연이율" numFmtId="0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가입시간2" numFmtId="0" databaseField="0">
      <fieldGroup base="0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x v="0"/>
    <x v="0"/>
    <x v="0"/>
    <x v="0"/>
    <x v="0"/>
  </r>
  <r>
    <x v="1"/>
    <x v="0"/>
    <x v="1"/>
    <x v="1"/>
    <x v="1"/>
  </r>
  <r>
    <x v="2"/>
    <x v="0"/>
    <x v="2"/>
    <x v="0"/>
    <x v="0"/>
  </r>
  <r>
    <x v="3"/>
    <x v="1"/>
    <x v="3"/>
    <x v="2"/>
    <x v="2"/>
  </r>
  <r>
    <x v="4"/>
    <x v="0"/>
    <x v="3"/>
    <x v="3"/>
    <x v="0"/>
  </r>
  <r>
    <x v="5"/>
    <x v="2"/>
    <x v="3"/>
    <x v="0"/>
    <x v="3"/>
  </r>
  <r>
    <x v="5"/>
    <x v="1"/>
    <x v="2"/>
    <x v="0"/>
    <x v="4"/>
  </r>
  <r>
    <x v="6"/>
    <x v="1"/>
    <x v="2"/>
    <x v="4"/>
    <x v="4"/>
  </r>
  <r>
    <x v="7"/>
    <x v="0"/>
    <x v="1"/>
    <x v="5"/>
    <x v="0"/>
  </r>
  <r>
    <x v="8"/>
    <x v="2"/>
    <x v="2"/>
    <x v="6"/>
    <x v="3"/>
  </r>
  <r>
    <x v="9"/>
    <x v="2"/>
    <x v="1"/>
    <x v="7"/>
    <x v="5"/>
  </r>
  <r>
    <x v="10"/>
    <x v="2"/>
    <x v="3"/>
    <x v="6"/>
    <x v="2"/>
  </r>
  <r>
    <x v="11"/>
    <x v="1"/>
    <x v="1"/>
    <x v="0"/>
    <x v="2"/>
  </r>
  <r>
    <x v="12"/>
    <x v="1"/>
    <x v="3"/>
    <x v="2"/>
    <x v="2"/>
  </r>
  <r>
    <x v="13"/>
    <x v="2"/>
    <x v="1"/>
    <x v="8"/>
    <x v="5"/>
  </r>
  <r>
    <x v="14"/>
    <x v="1"/>
    <x v="3"/>
    <x v="8"/>
    <x v="6"/>
  </r>
  <r>
    <x v="15"/>
    <x v="1"/>
    <x v="0"/>
    <x v="5"/>
    <x v="2"/>
  </r>
  <r>
    <x v="16"/>
    <x v="2"/>
    <x v="0"/>
    <x v="5"/>
    <x v="3"/>
  </r>
  <r>
    <x v="17"/>
    <x v="0"/>
    <x v="2"/>
    <x v="6"/>
    <x v="0"/>
  </r>
  <r>
    <x v="18"/>
    <x v="2"/>
    <x v="2"/>
    <x v="9"/>
    <x v="3"/>
  </r>
  <r>
    <x v="19"/>
    <x v="0"/>
    <x v="3"/>
    <x v="0"/>
    <x v="7"/>
  </r>
  <r>
    <x v="20"/>
    <x v="2"/>
    <x v="0"/>
    <x v="6"/>
    <x v="8"/>
  </r>
  <r>
    <x v="20"/>
    <x v="0"/>
    <x v="1"/>
    <x v="2"/>
    <x v="0"/>
  </r>
  <r>
    <x v="21"/>
    <x v="0"/>
    <x v="0"/>
    <x v="0"/>
    <x v="0"/>
  </r>
  <r>
    <x v="22"/>
    <x v="0"/>
    <x v="1"/>
    <x v="1"/>
    <x v="0"/>
  </r>
  <r>
    <x v="23"/>
    <x v="1"/>
    <x v="3"/>
    <x v="4"/>
    <x v="6"/>
  </r>
  <r>
    <x v="24"/>
    <x v="2"/>
    <x v="0"/>
    <x v="1"/>
    <x v="2"/>
  </r>
  <r>
    <x v="25"/>
    <x v="1"/>
    <x v="1"/>
    <x v="10"/>
    <x v="2"/>
  </r>
  <r>
    <x v="26"/>
    <x v="0"/>
    <x v="3"/>
    <x v="11"/>
    <x v="0"/>
  </r>
  <r>
    <x v="27"/>
    <x v="1"/>
    <x v="1"/>
    <x v="11"/>
    <x v="4"/>
  </r>
  <r>
    <x v="28"/>
    <x v="0"/>
    <x v="2"/>
    <x v="6"/>
    <x v="0"/>
  </r>
  <r>
    <x v="29"/>
    <x v="2"/>
    <x v="3"/>
    <x v="6"/>
    <x v="5"/>
  </r>
  <r>
    <x v="30"/>
    <x v="1"/>
    <x v="1"/>
    <x v="5"/>
    <x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1E4225E-63D6-4350-BC7C-87747BFF9049}" name="피벗 테이블1" cacheId="5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3" firstHeaderRow="1" firstDataRow="2" firstDataCol="2" rowPageCount="1" colPageCount="1"/>
  <pivotFields count="6"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2"/>
        <item h="1" x="3"/>
        <item x="1"/>
        <item h="1" x="0"/>
        <item t="default"/>
      </items>
    </pivotField>
    <pivotField dataField="1" compact="0" showAll="0"/>
    <pivotField dataField="1" compact="0" showAll="0"/>
    <pivotField axis="axisRow" compact="0" showAll="0">
      <items count="3">
        <item n="오전" x="0"/>
        <item n="오후" x="1"/>
        <item t="default"/>
      </items>
    </pivotField>
  </pivotFields>
  <rowFields count="2">
    <field x="5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1"/>
  </colFields>
  <colItems count="4">
    <i>
      <x/>
    </i>
    <i>
      <x v="1"/>
    </i>
    <i>
      <x v="2"/>
    </i>
    <i t="grand">
      <x/>
    </i>
  </colItems>
  <pageFields count="1">
    <pageField fld="2" hier="-1"/>
  </pageFields>
  <dataFields count="2">
    <dataField name="평균 : 월불입액" fld="3" subtotal="average" baseField="5" baseItem="0" numFmtId="41"/>
    <dataField name="평균 : 연이율" fld="4" subtotal="average" baseField="5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tabSelected="1" topLeftCell="A22" workbookViewId="0">
      <selection activeCell="D20" sqref="D20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23" t="s">
        <v>67</v>
      </c>
    </row>
    <row r="28" spans="1:9" x14ac:dyDescent="0.4">
      <c r="A28" t="b">
        <f xml:space="preserve"> OR( AND( LEFT(D3,2)="청약", B3="여"), AND( E3="여의도", F3&gt;=150000))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2" priority="1">
      <formula xml:space="preserve"> AND( MOD(MONTH($C3),2)=1, $C3&gt;=DATE(2019,1,1))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topLeftCell="A17" workbookViewId="0"/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topLeftCell="A29" workbookViewId="0">
      <selection activeCell="F40" sqref="F40:F42"/>
    </sheetView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 xml:space="preserve"> INDEX($B$40:$E$42, MATCH(D3, $A$40:$A$42,0),MATCH(YEAR(C3), $B$38:$E$38,1))</f>
        <v>0.02</v>
      </c>
      <c r="J3" s="7">
        <f xml:space="preserve"> ROUNDUP(FV(I3/12, G3, -F3, ,IF(H3="월말", 0,1)), -3)</f>
        <v>15927000</v>
      </c>
      <c r="K3" s="1" t="str">
        <f ca="1" xml:space="preserve"> TEXT(QUOTIENT(_xlfn.DAYS(TODAY(), C3), 30), "00개월")</f>
        <v>57개월</v>
      </c>
      <c r="L3" s="1" t="str" cm="1">
        <f t="array" ref="L3">fn비고(E3,F3)</f>
        <v/>
      </c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 xml:space="preserve"> INDEX($B$40:$E$42, MATCH(D4, $A$40:$A$42,0),MATCH(YEAR(C4), $B$38:$E$38,1))</f>
        <v>2.1999999999999999E-2</v>
      </c>
      <c r="J4" s="7">
        <f t="shared" ref="J4:J35" si="1" xml:space="preserve"> ROUNDUP(FV(I4/12, G4, -F4, ,IF(H4="월말", 0,1)), -3)</f>
        <v>33584000</v>
      </c>
      <c r="K4" s="1" t="str">
        <f t="shared" ref="K4:K35" ca="1" si="2" xml:space="preserve"> TEXT(QUOTIENT(_xlfn.DAYS(TODAY(), C4), 30), "00개월")</f>
        <v>93개월</v>
      </c>
      <c r="L4" s="1" t="str" cm="1">
        <f t="array" ref="L4">fn비고(E4,F4)</f>
        <v>15만원이상-여의도250,000</v>
      </c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>
        <f t="shared" si="1"/>
        <v>15927000</v>
      </c>
      <c r="K5" s="1" t="str">
        <f t="shared" ca="1" si="2"/>
        <v>65개월</v>
      </c>
      <c r="L5" s="1" t="str" cm="1">
        <f t="array" ref="L5">fn비고(E5,F5)</f>
        <v/>
      </c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>
        <f t="shared" si="1"/>
        <v>13504000</v>
      </c>
      <c r="K6" s="1" t="str">
        <f t="shared" ca="1" si="2"/>
        <v>59개월</v>
      </c>
      <c r="L6" s="1" t="str" cm="1">
        <f t="array" ref="L6">fn비고(E6,F6)</f>
        <v/>
      </c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>
        <f t="shared" si="1"/>
        <v>11965000</v>
      </c>
      <c r="K7" s="1" t="str">
        <f t="shared" ca="1" si="2"/>
        <v>69개월</v>
      </c>
      <c r="L7" s="1" t="str" cm="1">
        <f t="array" ref="L7">fn비고(E7,F7)</f>
        <v/>
      </c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>
        <f t="shared" si="1"/>
        <v>16635000</v>
      </c>
      <c r="K8" s="1" t="str">
        <f t="shared" ca="1" si="2"/>
        <v>54개월</v>
      </c>
      <c r="L8" s="1" t="str" cm="1">
        <f t="array" ref="L8">fn비고(E8,F8)</f>
        <v/>
      </c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>
        <f t="shared" si="1"/>
        <v>16174000</v>
      </c>
      <c r="K9" s="1" t="str">
        <f t="shared" ca="1" si="2"/>
        <v>77개월</v>
      </c>
      <c r="L9" s="1" t="str" cm="1">
        <f t="array" ref="L9">fn비고(E9,F9)</f>
        <v/>
      </c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>
        <f t="shared" si="1"/>
        <v>1348000</v>
      </c>
      <c r="K10" s="1" t="str">
        <f t="shared" ca="1" si="2"/>
        <v>57개월</v>
      </c>
      <c r="L10" s="1" t="str" cm="1">
        <f t="array" ref="L10">fn비고(E10,F10)</f>
        <v/>
      </c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>
        <f t="shared" si="1"/>
        <v>6717000</v>
      </c>
      <c r="K11" s="1" t="str">
        <f t="shared" ca="1" si="2"/>
        <v>99개월</v>
      </c>
      <c r="L11" s="1" t="str" cm="1">
        <f t="array" ref="L11">fn비고(E11,F11)</f>
        <v/>
      </c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>
        <f t="shared" si="1"/>
        <v>20853000</v>
      </c>
      <c r="K12" s="1" t="str">
        <f t="shared" ca="1" si="2"/>
        <v>65개월</v>
      </c>
      <c r="L12" s="1" t="str" cm="1">
        <f t="array" ref="L12">fn비고(E12,F12)</f>
        <v/>
      </c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>
        <f t="shared" si="1"/>
        <v>10427000</v>
      </c>
      <c r="K13" s="1" t="str">
        <f t="shared" ca="1" si="2"/>
        <v>57개월</v>
      </c>
      <c r="L13" s="1" t="str" cm="1">
        <f t="array" ref="L13">fn비고(E13,F13)</f>
        <v/>
      </c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>
        <f t="shared" si="1"/>
        <v>20794000</v>
      </c>
      <c r="K14" s="1" t="str">
        <f t="shared" ca="1" si="2"/>
        <v>45개월</v>
      </c>
      <c r="L14" s="1" t="str" cm="1">
        <f t="array" ref="L14">fn비고(E14,F14)</f>
        <v>15만원이상-명동150,000</v>
      </c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>
        <f t="shared" si="1"/>
        <v>16635000</v>
      </c>
      <c r="K15" s="1" t="str">
        <f t="shared" ca="1" si="2"/>
        <v>93개월</v>
      </c>
      <c r="L15" s="1" t="str" cm="1">
        <f t="array" ref="L15">fn비고(E15,F15)</f>
        <v/>
      </c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>
        <f t="shared" si="1"/>
        <v>13364000</v>
      </c>
      <c r="K16" s="1" t="str">
        <f t="shared" ca="1" si="2"/>
        <v>44개월</v>
      </c>
      <c r="L16" s="1" t="str" cm="1">
        <f t="array" ref="L16">fn비고(E16,F16)</f>
        <v/>
      </c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>
        <f t="shared" si="1"/>
        <v>11208000</v>
      </c>
      <c r="K17" s="1" t="str">
        <f t="shared" ca="1" si="2"/>
        <v>85개월</v>
      </c>
      <c r="L17" s="1" t="str" cm="1">
        <f t="array" ref="L17">fn비고(E17,F17)</f>
        <v/>
      </c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>
        <f t="shared" si="1"/>
        <v>10691000</v>
      </c>
      <c r="K18" s="1" t="str">
        <f t="shared" ca="1" si="2"/>
        <v>49개월</v>
      </c>
      <c r="L18" s="1" t="str" cm="1">
        <f t="array" ref="L18">fn비고(E18,F18)</f>
        <v/>
      </c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>
        <f t="shared" si="1"/>
        <v>6682000</v>
      </c>
      <c r="K19" s="1" t="str">
        <f t="shared" ca="1" si="2"/>
        <v>46개월</v>
      </c>
      <c r="L19" s="1" t="str" cm="1">
        <f t="array" ref="L19">fn비고(E19,F19)</f>
        <v/>
      </c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>
        <f t="shared" si="1"/>
        <v>6915000</v>
      </c>
      <c r="K20" s="1" t="str">
        <f t="shared" ca="1" si="2"/>
        <v>52개월</v>
      </c>
      <c r="L20" s="1" t="str" cm="1">
        <f t="array" ref="L20">fn비고(E20,F20)</f>
        <v/>
      </c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>
        <f t="shared" si="1"/>
        <v>19908000</v>
      </c>
      <c r="K21" s="1" t="str">
        <f t="shared" ca="1" si="2"/>
        <v>72개월</v>
      </c>
      <c r="L21" s="1" t="str" cm="1">
        <f t="array" ref="L21">fn비고(E21,F21)</f>
        <v/>
      </c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>
        <f t="shared" si="1"/>
        <v>37626000</v>
      </c>
      <c r="K22" s="1" t="str">
        <f t="shared" ca="1" si="2"/>
        <v>59개월</v>
      </c>
      <c r="L22" s="1" t="str" cm="1">
        <f t="array" ref="L22">fn비고(E22,F22)</f>
        <v/>
      </c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>
        <f t="shared" si="1"/>
        <v>15546000</v>
      </c>
      <c r="K23" s="1" t="str">
        <f t="shared" ca="1" si="2"/>
        <v>48개월</v>
      </c>
      <c r="L23" s="1" t="str" cm="1">
        <f t="array" ref="L23">fn비고(E23,F23)</f>
        <v/>
      </c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>
        <f t="shared" si="1"/>
        <v>20904000</v>
      </c>
      <c r="K24" s="1" t="str">
        <f t="shared" ca="1" si="2"/>
        <v>72개월</v>
      </c>
      <c r="L24" s="1" t="str" cm="1">
        <f t="array" ref="L24">fn비고(E24,F24)</f>
        <v/>
      </c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>
        <f t="shared" si="1"/>
        <v>13295000</v>
      </c>
      <c r="K25" s="1" t="str">
        <f t="shared" ca="1" si="2"/>
        <v>58개월</v>
      </c>
      <c r="L25" s="1" t="str" cm="1">
        <f t="array" ref="L25">fn비고(E25,F25)</f>
        <v/>
      </c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>
        <f t="shared" si="1"/>
        <v>15927000</v>
      </c>
      <c r="K26" s="1" t="str">
        <f t="shared" ca="1" si="2"/>
        <v>65개월</v>
      </c>
      <c r="L26" s="1" t="str" cm="1">
        <f t="array" ref="L26">fn비고(E26,F26)</f>
        <v/>
      </c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>
        <f t="shared" si="1"/>
        <v>33584000</v>
      </c>
      <c r="K27" s="1" t="str">
        <f t="shared" ca="1" si="2"/>
        <v>94개월</v>
      </c>
      <c r="L27" s="1" t="str" cm="1">
        <f t="array" ref="L27">fn비고(E27,F27)</f>
        <v>15만원이상-여의도250,000</v>
      </c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>
        <f t="shared" si="1"/>
        <v>1335000</v>
      </c>
      <c r="K28" s="1" t="str">
        <f t="shared" ca="1" si="2"/>
        <v>56개월</v>
      </c>
      <c r="L28" s="1" t="str" cm="1">
        <f t="array" ref="L28">fn비고(E28,F28)</f>
        <v/>
      </c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>
        <f t="shared" si="1"/>
        <v>34656000</v>
      </c>
      <c r="K29" s="1" t="str">
        <f t="shared" ca="1" si="2"/>
        <v>54개월</v>
      </c>
      <c r="L29" s="1" t="str" cm="1">
        <f t="array" ref="L29">fn비고(E29,F29)</f>
        <v/>
      </c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>
        <f t="shared" si="1"/>
        <v>28064000</v>
      </c>
      <c r="K30" s="1" t="str">
        <f t="shared" ca="1" si="2"/>
        <v>48개월</v>
      </c>
      <c r="L30" s="1" t="str" cm="1">
        <f t="array" ref="L30">fn비고(E30,F30)</f>
        <v>15만원이상-여의도210,000</v>
      </c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>
        <f t="shared" si="1"/>
        <v>9291000</v>
      </c>
      <c r="K31" s="1" t="str">
        <f t="shared" ca="1" si="2"/>
        <v>57개월</v>
      </c>
      <c r="L31" s="1" t="str" cm="1">
        <f t="array" ref="L31">fn비고(E31,F31)</f>
        <v/>
      </c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>
        <f t="shared" si="1"/>
        <v>9453000</v>
      </c>
      <c r="K32" s="1" t="str">
        <f t="shared" ca="1" si="2"/>
        <v>79개월</v>
      </c>
      <c r="L32" s="1" t="str" cm="1">
        <f t="array" ref="L32">fn비고(E32,F32)</f>
        <v/>
      </c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>
        <f t="shared" si="1"/>
        <v>20114000</v>
      </c>
      <c r="K33" s="1" t="str">
        <f t="shared" ca="1" si="2"/>
        <v>104개월</v>
      </c>
      <c r="L33" s="1" t="str" cm="1">
        <f t="array" ref="L33">fn비고(E33,F33)</f>
        <v/>
      </c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>
        <f t="shared" si="1"/>
        <v>20904000</v>
      </c>
      <c r="K34" s="1" t="str">
        <f t="shared" ca="1" si="2"/>
        <v>63개월</v>
      </c>
      <c r="L34" s="1" t="str" cm="1">
        <f t="array" ref="L34">fn비고(E34,F34)</f>
        <v>15만원이상-명동150,000</v>
      </c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>
        <f t="shared" si="1"/>
        <v>6671000</v>
      </c>
      <c r="K35" s="1" t="str">
        <f t="shared" ca="1" si="2"/>
        <v>48개월</v>
      </c>
      <c r="L35" s="1" t="str" cm="1">
        <f t="array" ref="L35">fn비고(E35,F35)</f>
        <v/>
      </c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 xml:space="preserve"> AVERAGE( IF( ( $D$3:$D$35=$A40 )*( $F$3:$F$35&lt;&gt;MAX(($D$3:$D$35=$A40 )*( $F$3:$F$35 ))), $F$3:$F$35))</f>
        <v>109000</v>
      </c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 xml:space="preserve"> AVERAGE( IF( ( $D$3:$D$35=$A41 )*( $F$3:$F$35&lt;&gt;MAX(($D$3:$D$35=$A41 )*( $F$3:$F$35 ))), $F$3:$F$35))</f>
        <v>71000</v>
      </c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 xml:space="preserve"> AVERAGE( IF( ( $D$3:$D$35=$A42 )*( $F$3:$F$35&lt;&gt;MAX(($D$3:$D$35=$A42 )*( $F$3:$F$35 ))), $F$3:$F$35))</f>
        <v>130555.55555555556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D8" sqref="D8"/>
    </sheetView>
  </sheetViews>
  <sheetFormatPr defaultRowHeight="17.399999999999999" x14ac:dyDescent="0.4"/>
  <cols>
    <col min="2" max="2" width="26.19921875" bestFit="1" customWidth="1"/>
    <col min="3" max="3" width="14.09765625" bestFit="1" customWidth="1"/>
    <col min="4" max="6" width="10.59765625" bestFit="1" customWidth="1"/>
    <col min="7" max="7" width="9.296875" bestFit="1" customWidth="1"/>
    <col min="8" max="8" width="12.59765625" bestFit="1" customWidth="1"/>
    <col min="9" max="9" width="18.796875" bestFit="1" customWidth="1"/>
    <col min="10" max="10" width="16.8984375" bestFit="1" customWidth="1"/>
  </cols>
  <sheetData>
    <row r="2" spans="2:7" x14ac:dyDescent="0.4">
      <c r="B2" s="24" t="s">
        <v>5</v>
      </c>
      <c r="C2" t="s">
        <v>77</v>
      </c>
    </row>
    <row r="4" spans="2:7" x14ac:dyDescent="0.4">
      <c r="D4" s="24" t="s">
        <v>4</v>
      </c>
    </row>
    <row r="5" spans="2:7" x14ac:dyDescent="0.4">
      <c r="B5" s="24" t="s">
        <v>74</v>
      </c>
      <c r="C5" s="24" t="s">
        <v>69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4">
      <c r="B6" t="s">
        <v>75</v>
      </c>
      <c r="D6" s="25"/>
      <c r="E6" s="25"/>
      <c r="F6" s="25"/>
      <c r="G6" s="25"/>
    </row>
    <row r="7" spans="2:7" x14ac:dyDescent="0.4">
      <c r="C7" t="s">
        <v>70</v>
      </c>
      <c r="D7" s="25">
        <v>143750</v>
      </c>
      <c r="E7" s="25">
        <v>83333.333333333328</v>
      </c>
      <c r="F7" s="25">
        <v>142500</v>
      </c>
      <c r="G7" s="25">
        <v>126818.18181818182</v>
      </c>
    </row>
    <row r="8" spans="2:7" x14ac:dyDescent="0.4">
      <c r="C8" t="s">
        <v>72</v>
      </c>
      <c r="D8" s="26">
        <v>2.9499999999999998E-2</v>
      </c>
      <c r="E8" s="26">
        <v>2.4666666666666667E-2</v>
      </c>
      <c r="F8" s="26">
        <v>2.1250000000000002E-2</v>
      </c>
      <c r="G8" s="26">
        <v>2.518181818181818E-2</v>
      </c>
    </row>
    <row r="9" spans="2:7" x14ac:dyDescent="0.4">
      <c r="B9" t="s">
        <v>76</v>
      </c>
      <c r="D9" s="25"/>
      <c r="E9" s="25"/>
      <c r="F9" s="25"/>
      <c r="G9" s="25"/>
    </row>
    <row r="10" spans="2:7" x14ac:dyDescent="0.4">
      <c r="C10" t="s">
        <v>70</v>
      </c>
      <c r="D10" s="25"/>
      <c r="E10" s="25">
        <v>110000</v>
      </c>
      <c r="F10" s="25">
        <v>166666.66666666666</v>
      </c>
      <c r="G10" s="25">
        <v>138333.33333333334</v>
      </c>
    </row>
    <row r="11" spans="2:7" x14ac:dyDescent="0.4">
      <c r="C11" t="s">
        <v>72</v>
      </c>
      <c r="D11" s="26"/>
      <c r="E11" s="26">
        <v>2.8000000000000001E-2</v>
      </c>
      <c r="F11" s="26">
        <v>0.02</v>
      </c>
      <c r="G11" s="26">
        <v>2.4000000000000004E-2</v>
      </c>
    </row>
    <row r="12" spans="2:7" x14ac:dyDescent="0.4">
      <c r="B12" t="s">
        <v>71</v>
      </c>
      <c r="D12" s="25">
        <v>143750</v>
      </c>
      <c r="E12" s="25">
        <v>96666.666666666672</v>
      </c>
      <c r="F12" s="25">
        <v>152857.14285714287</v>
      </c>
      <c r="G12" s="25">
        <v>130882.35294117648</v>
      </c>
    </row>
    <row r="13" spans="2:7" x14ac:dyDescent="0.4">
      <c r="B13" t="s">
        <v>73</v>
      </c>
      <c r="D13" s="26">
        <v>2.9499999999999998E-2</v>
      </c>
      <c r="E13" s="26">
        <v>2.6333333333333334E-2</v>
      </c>
      <c r="F13" s="26">
        <v>2.0714285714285713E-2</v>
      </c>
      <c r="G13" s="26">
        <v>2.4764705882352939E-2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L17" sqref="L17"/>
    </sheetView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4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4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4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4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4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4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4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1"/>
    <sortCondition sortBy="cellColor" ref="F5:F37" dxfId="0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workbookViewId="0">
      <selection activeCell="L12" sqref="L12"/>
    </sheetView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K5" sqref="K5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7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7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7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7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7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7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7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7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7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7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7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7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7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7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7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7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7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7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7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7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7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7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7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7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7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7">
        <v>2.3E-2</v>
      </c>
      <c r="I30" s="22">
        <v>120000</v>
      </c>
    </row>
  </sheetData>
  <phoneticPr fontId="1" type="noConversion"/>
  <conditionalFormatting sqref="I5:I30"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L10" sqref="L10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g E A A B Q S w M E F A A C A A g A r E Q W W U T x u y 2 k A A A A 9 g A A A B I A H A B D b 2 5 m a W c v U G F j a 2 F n Z S 5 4 b W w g o h g A K K A U A A A A A A A A A A A A A A A A A A A A A A A A A A A A h Y 8 9 D o I w A I W v Q r r T P 2 J i S C m D o 5 I Y T Y x r U y o 0 Q G t o s d z N w S N 5 B T G K u j m + 7 3 3 D e / f r j e V j 1 0 Y X 1 T t t T Q Y I x C B S R t p S m y o D g z / F S 5 B z t h W y E Z W K J t m 4 d H R l B m r v z y l C I Q Q Y E m j 7 C l G M C T o W m 7 2 s V S f A R 9 b / 5 V g b 5 4 W R C n B 2 e I 3 h F J K E w A W m E D M 0 Q 1 Z o 8 x X o t P f Z / k C 2 G l o / 9 I o 3 N l 7 v G J o j Q + 8 P / A F Q S w M E F A A C A A g A r E Q W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x E F l k U g P Z Z Y g E A A O o B A A A T A B w A R m 9 y b X V s Y X M v U 2 V j d G l v b j E u b S C i G A A o o B Q A A A A A A A A A A A A A A A A A A A A A A A A A A A C F k F F L w l A U x 9 + F f Y f L 7 U V h i f a Y 7 C E W Q S 8 R 2 J u T u M 5 L D u Y W 2 7 U X E Y w U L H u Q S J y 6 Z E V S 9 r R K Z d A 3 2 s 6 + Q 9 P V U 0 L n 5 f A / 5 3 D O 7 3 9 M K j N F 1 1 A + z t k c l + A S Z o U Y t I x 8 t w m T N k x 6 w W c L n C Y s + 0 h A K m V c A k U B 4 6 j u R Z U 9 W a a m m d 4 n j J S I S Z M H i k r T o q 4 x q j E z i c V d y f e 8 4 G M A X / N w a G d 9 7 9 r 3 X F j a a B v B w I W b B Y x m U m Y H w c K G r h P 3 w H Z C q y 9 l s u H o V o p v h 1 Y r H M 7 S R J b L J Z z i U U E 0 K G H 0 i F w o Z 2 T F f m z o 5 9 R g C j U F Z t R o M c X H o K c b f c T 4 9 U J e r t A q E T D m D x m t C v j v M C 4 2 C i t z x Z 9 9 W x g c 2 3 9 3 g 5 6 N g u 5 z M P U i H 3 M E H Q t H e 0 9 I K b K f p 2 r 0 U F F X a 1 X N T G 4 g 4 O u / l 7 q 2 7 7 Y w j z B c X Y Z 3 H X h q B 1 N r r V + a 4 P S C t / Z a j O + D Z W c 1 3 3 9 c 6 + h z D 3 O w X 3 E j x S U U 7 V + 0 3 D d Q S w E C L Q A U A A I A C A C s R B Z Z R P G 7 L a Q A A A D 2 A A A A E g A A A A A A A A A A A A A A A A A A A A A A Q 2 9 u Z m l n L 1 B h Y 2 t h Z 2 U u e G 1 s U E s B A i 0 A F A A C A A g A r E Q W W Q / K 6 a u k A A A A 6 Q A A A B M A A A A A A A A A A A A A A A A A 8 A A A A F t D b 2 5 0 Z W 5 0 X 1 R 5 c G V z X S 5 4 b W x Q S w E C L Q A U A A I A C A C s R B Z Z F I D 2 W W I B A A D q A Q A A E w A A A A A A A A A A A A A A A A D h A Q A A R m 9 y b X V s Y X M v U 2 V j d G l v b j E u b V B L B Q Y A A A A A A w A D A M I A A A C Q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t E Q A A A A A A A E s R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U E l Q j A l O D A l R U M l O U U l O D U l R U M l O U U l O T A l R U I l Q j M l O D Q l R U M l Q T A l O D A l R U M l Q j Y l O T U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3 Z j E 5 Y z R m M i 1 l M G U y L T R h Z j g t Y j R k N C 0 2 N D Y z O G Q 2 Z j Q w O T I i I C 8 + P E V u d H J 5 I F R 5 c G U 9 I k Z p b G x F b m F i b G V k I i B W Y W x 1 Z T 0 i b D A i I C 8 + P E V u d H J 5 I F R 5 c G U 9 I k Z p b G x P Y m p l Y 3 R U e X B l I i B W Y W x 1 Z T 0 i c 1 B p d m 9 0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2 D k O y D i S I g L z 4 8 R W 5 0 c n k g V H l w Z T 0 i U m V j b 3 Z l c n l U Y X J n Z X R T a G V l d C I g V m F s d W U 9 I n P r t o T s h J 3 s n p H s l 4 U t M S I g L z 4 8 R W 5 0 c n k g V H l w Z T 0 i U m V j b 3 Z l c n l U Y X J n Z X R D b 2 x 1 b W 4 i I F Z h b H V l P S J s M i I g L z 4 8 R W 5 0 c n k g V H l w Z T 0 i U m V j b 3 Z l c n l U Y X J n Z X R S b 3 c i I F Z h b H V l P S J s N C I g L z 4 8 R W 5 0 c n k g V H l w Z T 0 i U G l 2 b 3 R P Y m p l Y 3 R O Y W 1 l I i B W Y W x 1 Z T 0 i c + u 2 h O y E n e y e k e y X h S 0 x I e 2 U v O u y l y D t h Y z s n b T r u J Q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N v d W 5 0 I i B W Y W x 1 Z T 0 i b D M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4 L T I x V D I z O j M 3 O j I 0 L j k x N j E 3 N T B a I i A v P j x F b n R y e S B U e X B l P S J G a W x s Q 2 9 s d W 1 u V H l w Z X M i I F Z h b H V l P S J z Q n d Z R 0 J R V T 0 i I C 8 + P E V u d H J 5 I F R 5 c G U 9 I k Z p b G x D b 2 x 1 b W 5 O Y W 1 l c y I g V m F s d W U 9 I n N b J n F 1 b 3 Q 7 6 r C A 7 J 6 F 7 I u c 6 r C E J n F 1 b 3 Q 7 L C Z x d W 9 0 O + y D g e 2 S i O y i h e u l m C Z x d W 9 0 O y w m c X V v d D v s p 4 D s o J D r q o U m c X V v d D s s J n F 1 b 3 Q 7 7 J u U 6 7 a I 7 J 6 F 7 J W h J n F 1 b 3 Q 7 L C Z x d W 9 0 O + y X s O y d t O y c q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c n Z l c i 5 E Y X R h Y m F z Z V x c L z I v R m l s Z S 9 j O l x c X F z q u L j r s p f s u 7 T t m Z w x 6 r i J 6 r i w 7 L a c I C 0 g 7 J e w 7 I q 1 7 J q p X F x c X D A y I O y 1 n O y L o O q 4 s O y 2 n O y c o O 2 Y l V x c X F w w M e 2 a j F x c X F z s o I D s t p X t m I T t m a k u Y W N j Z G I v L + q w g O y e h e y e k O u z h O y g g O y 2 l S 5 7 6 r C A 7 J 6 F 7 I u c 6 r C E L D J 9 J n F 1 b 3 Q 7 L C Z x d W 9 0 O 1 N l c n Z l c i 5 E Y X R h Y m F z Z V x c L z I v R m l s Z S 9 j O l x c X F z q u L j r s p f s u 7 T t m Z w x 6 r i J 6 r i w 7 L a c I C 0 g 7 J e w 7 I q 1 7 J q p X F x c X D A y I O y 1 n O y L o O q 4 s O y 2 n O y c o O 2 Y l V x c X F w w M e 2 a j F x c X F z s o I D s t p X t m I T t m a k u Y W N j Z G I v L + q w g O y e h e y e k O u z h O y g g O y 2 l S 5 7 7 I O B 7 Z K I 7 K K F 6 6 W Y L D N 9 J n F 1 b 3 Q 7 L C Z x d W 9 0 O 1 N l c n Z l c i 5 E Y X R h Y m F z Z V x c L z I v R m l s Z S 9 j O l x c X F z q u L j r s p f s u 7 T t m Z w x 6 r i J 6 r i w 7 L a c I C 0 g 7 J e w 7 I q 1 7 J q p X F x c X D A y I O y 1 n O y L o O q 4 s O y 2 n O y c o O 2 Y l V x c X F w w M e 2 a j F x c X F z s o I D s t p X t m I T t m a k u Y W N j Z G I v L + q w g O y e h e y e k O u z h O y g g O y 2 l S 5 7 7 K e A 7 K C Q 6 6 q F L D R 9 J n F 1 b 3 Q 7 L C Z x d W 9 0 O 1 N l c n Z l c i 5 E Y X R h Y m F z Z V x c L z I v R m l s Z S 9 j O l x c X F z q u L j r s p f s u 7 T t m Z w x 6 r i J 6 r i w 7 L a c I C 0 g 7 J e w 7 I q 1 7 J q p X F x c X D A y I O y 1 n O y L o O q 4 s O y 2 n O y c o O 2 Y l V x c X F w w M e 2 a j F x c X F z s o I D s t p X t m I T t m a k u Y W N j Z G I v L + q w g O y e h e y e k O u z h O y g g O y 2 l S 5 7 7 J u U 6 7 a I 7 J 6 F 7 J W h L D V 9 J n F 1 b 3 Q 7 L C Z x d W 9 0 O 1 N l c n Z l c i 5 E Y X R h Y m F z Z V x c L z I v R m l s Z S 9 j O l x c X F z q u L j r s p f s u 7 T t m Z w x 6 r i J 6 r i w 7 L a c I C 0 g 7 J e w 7 I q 1 7 J q p X F x c X D A y I O y 1 n O y L o O q 4 s O y 2 n O y c o O 2 Y l V x c X F w w M e 2 a j F x c X F z s o I D s t p X t m I T t m a k u Y W N j Z G I v L + q w g O y e h e y e k O u z h O y g g O y 2 l S 5 7 7 J e w 7 J 2 0 7 J y o L D h 9 J n F 1 b 3 Q 7 X S w m c X V v d D t D b 2 x 1 b W 5 D b 3 V u d C Z x d W 9 0 O z o 1 L C Z x d W 9 0 O 0 t l e U N v b H V t b k 5 h b W V z J n F 1 b 3 Q 7 O l t d L C Z x d W 9 0 O 0 N v b H V t b k l k Z W 5 0 a X R p Z X M m c X V v d D s 6 W y Z x d W 9 0 O 1 N l c n Z l c i 5 E Y X R h Y m F z Z V x c L z I v R m l s Z S 9 j O l x c X F z q u L j r s p f s u 7 T t m Z w x 6 r i J 6 r i w 7 L a c I C 0 g 7 J e w 7 I q 1 7 J q p X F x c X D A y I O y 1 n O y L o O q 4 s O y 2 n O y c o O 2 Y l V x c X F w w M e 2 a j F x c X F z s o I D s t p X t m I T t m a k u Y W N j Z G I v L + q w g O y e h e y e k O u z h O y g g O y 2 l S 5 7 6 r C A 7 J 6 F 7 I u c 6 r C E L D J 9 J n F 1 b 3 Q 7 L C Z x d W 9 0 O 1 N l c n Z l c i 5 E Y X R h Y m F z Z V x c L z I v R m l s Z S 9 j O l x c X F z q u L j r s p f s u 7 T t m Z w x 6 r i J 6 r i w 7 L a c I C 0 g 7 J e w 7 I q 1 7 J q p X F x c X D A y I O y 1 n O y L o O q 4 s O y 2 n O y c o O 2 Y l V x c X F w w M e 2 a j F x c X F z s o I D s t p X t m I T t m a k u Y W N j Z G I v L + q w g O y e h e y e k O u z h O y g g O y 2 l S 5 7 7 I O B 7 Z K I 7 K K F 6 6 W Y L D N 9 J n F 1 b 3 Q 7 L C Z x d W 9 0 O 1 N l c n Z l c i 5 E Y X R h Y m F z Z V x c L z I v R m l s Z S 9 j O l x c X F z q u L j r s p f s u 7 T t m Z w x 6 r i J 6 r i w 7 L a c I C 0 g 7 J e w 7 I q 1 7 J q p X F x c X D A y I O y 1 n O y L o O q 4 s O y 2 n O y c o O 2 Y l V x c X F w w M e 2 a j F x c X F z s o I D s t p X t m I T t m a k u Y W N j Z G I v L + q w g O y e h e y e k O u z h O y g g O y 2 l S 5 7 7 K e A 7 K C Q 6 6 q F L D R 9 J n F 1 b 3 Q 7 L C Z x d W 9 0 O 1 N l c n Z l c i 5 E Y X R h Y m F z Z V x c L z I v R m l s Z S 9 j O l x c X F z q u L j r s p f s u 7 T t m Z w x 6 r i J 6 r i w 7 L a c I C 0 g 7 J e w 7 I q 1 7 J q p X F x c X D A y I O y 1 n O y L o O q 4 s O y 2 n O y c o O 2 Y l V x c X F w w M e 2 a j F x c X F z s o I D s t p X t m I T t m a k u Y W N j Z G I v L + q w g O y e h e y e k O u z h O y g g O y 2 l S 5 7 7 J u U 6 7 a I 7 J 6 F 7 J W h L D V 9 J n F 1 b 3 Q 7 L C Z x d W 9 0 O 1 N l c n Z l c i 5 E Y X R h Y m F z Z V x c L z I v R m l s Z S 9 j O l x c X F z q u L j r s p f s u 7 T t m Z w x 6 r i J 6 r i w 7 L a c I C 0 g 7 J e w 7 I q 1 7 J q p X F x c X D A y I O y 1 n O y L o O q 4 s O y 2 n O y c o O 2 Y l V x c X F w w M e 2 a j F x c X F z s o I D s t p X t m I T t m a k u Y W N j Z G I v L + q w g O y e h e y e k O u z h O y g g O y 2 l S 5 7 7 J e w 7 J 2 0 7 J y o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U E l Q j A l O D A l R U M l O U U l O D U l R U M l O U U l O T A l R U I l Q j M l O D Q l R U M l Q T A l O D A l R U M l Q j Y l O T U v J U V D J T l C J T k w J U V C J U I z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B J U I w J T g w J U V D J T l F J T g 1 J U V D J T l F J T k w J U V C J U I z J T g 0 J U V D J U E w J T g w J U V D J U I 2 J T k 1 L 1 8 l R U E l Q j A l O D A l R U M l O U U l O D U l R U M l O U U l O T A l R U I l Q j M l O D Q l R U M l Q T A l O D A l R U M l Q j Y l O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E l Q j A l O D A l R U M l O U U l O D U l R U M l O U U l O T A l R U I l Q j M l O D Q l R U M l Q T A l O D A l R U M l Q j Y l O T U v J U V D J U E w J T l D J U V B J U I x J U I w J U V C J T k w J T l D J T I w J U V C J T h C J U E 0 J U V C J U E 1 J U I 4 J T I w J U V D J T k 3 J U I 0 J T I w J U V D J T g 4 J T k 4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B U J x J / H I R N K q m O k u t o o j K w A A A A A A g A A A A A A E G Y A A A A B A A A g A A A A I / a M h 7 q X G k Y y l t d + D r g N N d m I 4 q Y 5 F u 4 s z y l k c t b q f 6 g A A A A A D o A A A A A C A A A g A A A A L a / W W g Q j w H 5 k T g / m + j 1 0 F p L U M D 4 / 6 v R o Z H k G r 0 N T t + h Q A A A A K f v A O t o H f T C s O z I 2 d J Z 0 D 6 g 7 O W f v X 1 O A y T I J r 0 j w Q 1 F L u T 2 o G K U r c 6 Y i k K A z l 0 L e U 4 X v A G B K Q 3 4 z V O A k K W 4 R U b R w M L B Z Y G Q w 3 1 W + O n 1 2 r Q V A A A A A D G Q i 6 r 5 I u b L 7 s F d F U x R J v C h o 8 n f k 8 l 7 D N f w V r t 5 f y R g p e t Q A w + Z a / Y 5 Z w 5 / p k o r e R X e o c G 3 8 i o s 9 Z T + W o a b C b A = = < / D a t a M a s h u p > 
</file>

<file path=customXml/itemProps1.xml><?xml version="1.0" encoding="utf-8"?>
<ds:datastoreItem xmlns:ds="http://schemas.openxmlformats.org/officeDocument/2006/customXml" ds:itemID="{412FCB95-94C5-4E08-8079-EB341E8D62E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최희원</cp:lastModifiedBy>
  <dcterms:created xsi:type="dcterms:W3CDTF">2023-08-09T00:13:15Z</dcterms:created>
  <dcterms:modified xsi:type="dcterms:W3CDTF">2024-08-22T00:36:15Z</dcterms:modified>
</cp:coreProperties>
</file>