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주환\Downloads\2025_기출문제집_컴활1급실기_학습자료_241206 update\2025_기출문제집_컴활1급실기_학습자료_241206 update\02 최신기출유형\01회\"/>
    </mc:Choice>
  </mc:AlternateContent>
  <xr:revisionPtr revIDLastSave="0" documentId="13_ncr:1_{7010564F-6384-4717-A802-D205EF1636EC}" xr6:coauthVersionLast="47" xr6:coauthVersionMax="47" xr10:uidLastSave="{00000000-0000-0000-0000-000000000000}"/>
  <bookViews>
    <workbookView xWindow="-108" yWindow="-108" windowWidth="23256" windowHeight="1257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4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78558C-FEC3-48B9-B6CA-97A408ED6EE3}" sourceFile="C:\Users\오주환\Downloads\2025_기출문제집_컴활1급실기_학습자료_241206 update\2025_기출문제집_컴활1급실기_학습자료_241206 update\02 최신기출유형\01회\저축현황.accdb" keepAlive="1" name="저축현황" type="5" refreshedVersion="8" background="1">
    <dbPr connection="Provider=Microsoft.ACE.OLEDB.12.0;User ID=Admin;Data Source=C:\Users\오주환\Downloads\2025_기출문제집_컴활1급실기_학습자료_241206 update\2025_기출문제집_컴활1급실기_학습자료_241206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<sst xmlns="http://schemas.openxmlformats.org/spreadsheetml/2006/main" count="953" uniqueCount="79">
  <si>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</si>
  <si>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</si>
  <si>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</si>
  <si>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</si>
  <si>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</si>
  <si>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</si>
  <si>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</si>
  <si>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</si>
  <si>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</si>
  <si>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</si>
  <si>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</si>
  <si>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</si>
  <si>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</si>
  <si>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</si>
  <si>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</si>
  <si>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</si>
  <si>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</si>
  <si>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</si>
  <si>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</si>
  <si>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</si>
  <si>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</si>
  <si>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</si>
  <si>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</si>
  <si>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</si>
  <si>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</si>
  <si>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</si>
  <si>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</si>
  <si>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</si>
  <si>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</si>
  <si>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</si>
  <si>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</si>
  <si>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</si>
  <si>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</si>
  <si>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</si>
  <si>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</si>
  <si>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</si>
  <si>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</si>
  <si>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</si>
  <si>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</si>
  <si>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</si>
  <si>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</si>
  <si>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</si>
  <si>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</si>
  <si>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</si>
  <si>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</si>
  <si>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</si>
  <si>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</si>
  <si>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</si>
  <si>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</si>
  <si>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</si>
  <si>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</si>
  <si>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</si>
  <si>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</si>
  <si>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</si>
  <si>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</si>
  <si>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</si>
  <si>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</si>
  <si>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</si>
  <si>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</si>
  <si>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</si>
  <si>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</si>
  <si>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</si>
  <si>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</si>
  <si>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</si>
  <si>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</si>
  <si>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</si>
  <si>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</si>
  <si>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식</t>
    <phoneticPr fontId="1" type="noConversion"/>
  </si>
  <si>
    <t>총합계</t>
  </si>
  <si>
    <t>값</t>
  </si>
  <si>
    <t>(다중 항목)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</si>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</sst>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  <numFmt numFmtId="181" formatCode="[Red][&gt;=0.03]&quot;★&quot;0.0%;[Blue][&gt;=0.025]&quot;☆&quot;0.0%;0.0%;&quot;※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EE000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41" fontId="4" fillId="0" borderId="1" xfId="0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ont>
        <b/>
        <i val="0"/>
        <color rgb="FFEE0000"/>
      </font>
    </dxf>
    <dxf>
      <font>
        <b/>
        <i val="0"/>
        <color rgb="FFEE0000"/>
      </font>
    </dxf>
    <dxf>
      <font>
        <b/>
        <i val="0"/>
        <color rgb="FFEE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44-4B33-B8A2-C0A1D6F407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0</xdr:row>
          <xdr:rowOff>45720</xdr:rowOff>
        </xdr:from>
        <xdr:to>
          <xdr:col>6</xdr:col>
          <xdr:colOff>617220</xdr:colOff>
          <xdr:row>1</xdr:row>
          <xdr:rowOff>175260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60960</xdr:colOff>
          <xdr:row>0</xdr:row>
          <xdr:rowOff>68580</xdr:rowOff>
        </xdr:from>
        <xdr:to>
          <xdr:col>8</xdr:col>
          <xdr:colOff>853440</xdr:colOff>
          <xdr:row>1</xdr:row>
          <xdr:rowOff>175260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주환" refreshedDate="45843.689393981484" backgroundQuery="1" createdVersion="8" refreshedVersion="8" minRefreshableVersion="3" recordCount="33" xr:uid="{F1B431AC-CA71-40C1-9AD0-E4780524C6A5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73450E-47E4-4C32-9C49-B91356D74F9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7"/>
  <sheetViews>
    <sheetView tabSelected="1" workbookViewId="0">
      <selection activeCell="M9" sqref="M9"/>
    </sheetView>
  </sheetViews>
  <sheetFormatPr defaultRowHeight="17.399999999999999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0.8984375" bestFit="1" customWidth="1"/>
  </cols>
  <sheetData>
    <row r="1" spans="1:11">
      <c r="A1" t="s">
        <v>0</v>
      </c>
    </row>
    <row r="2" spans="1:1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29">
        <v>120000</v>
      </c>
      <c r="G3" s="1" t="s">
        <v>14</v>
      </c>
      <c r="H3" s="4">
        <v>0.03</v>
      </c>
      <c r="I3" s="5">
        <v>16811000</v>
      </c>
      <c r="K3" s="30" t="b">
        <f>AND( MOD( MONTH($C3), 2) = 1, $C3&gt;=DATE(2019,1,1) )</f>
        <v>1</v>
      </c>
    </row>
    <row r="4" spans="1:11">
      <c r="A4" s="1" t="s">
        <v>15</v>
      </c>
      <c r="B4" s="31" t="s">
        <v>78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>
      <c r="A5" s="1" t="s">
        <v>19</v>
      </c>
      <c r="B5" s="3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>
      <c r="A27" s="23" t="s">
        <v>67</v>
      </c>
    </row>
    <row r="28" spans="1:9">
      <c r="A28" t="b">
        <f>OR( AND( LEFT( D3, 2) = "청약", B3="여" ), AND( E3="여의도", F3&gt;=150000) )</f>
        <v>0</v>
      </c>
    </row>
    <row r="30" spans="1:9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2">
      <formula xml:space="preserve"> AND( MOD(MONTH($C3),2 )=1, $C3&gt;= DATE(2019,1,1) )</formula>
    </cfRule>
    <cfRule type="expression" dxfId="1" priority="1">
      <formula>AND( MOD( MONTH($C3), 2) = 1, $C3&gt;=DATE(2019,1,1)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7.399999999999999"/>
  <cols>
    <col min="3" max="3" width="11.09765625" bestFit="1" customWidth="1"/>
    <col min="6" max="6" width="9.3984375" bestFit="1" customWidth="1"/>
    <col min="9" max="9" width="13.5" bestFit="1" customWidth="1"/>
  </cols>
  <sheetData>
    <row r="1" spans="1:9">
      <c r="A1" t="s">
        <v>0</v>
      </c>
    </row>
    <row r="2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>
      <c r="A27" t="s">
        <v>44</v>
      </c>
    </row>
    <row r="28" spans="1:9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verticalDpi="30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E22" workbookViewId="0">
      <selection activeCell="N27" sqref="N27"/>
    </sheetView>
  </sheetViews>
  <sheetFormatPr defaultRowHeight="17.399999999999999"/>
  <cols>
    <col min="2" max="5" width="11.8984375" bestFit="1" customWidth="1"/>
    <col min="6" max="6" width="10.8984375" bestFit="1" customWidth="1"/>
    <col min="7" max="7" width="12.3984375" bestFit="1" customWidth="1"/>
    <col min="9" max="9" width="12.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>
      <c r="A1" t="s">
        <v>0</v>
      </c>
    </row>
    <row r="2" spans="1:1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 MATCH( D3,$A$40:$A$42,0),MATCH( YEAR(C3), $B$38:$E$38,1 ) )</f>
        <v>0.02</v>
      </c>
      <c r="J3" s="7">
        <f>ROUNDUP( FV( I3/12, G3, -F3,, IF( H3="월초",1, 0 ) ), -3 )</f>
        <v>15927000</v>
      </c>
      <c r="K3" s="1" t="str">
        <f ca="1">TEXT( QUOTIENT( _xlfn.DAYS( TODAY(), C3 ),30), "00개월")</f>
        <v>68개월</v>
      </c>
      <c r="L3" s="1" t="str" cm="1">
        <f t="array" ref="L3">fn비고(E3,F3)</f>
        <v/>
      </c>
    </row>
    <row r="4" spans="1:12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>INDEX($B$40:$E$42, MATCH( D4,$A$40:$A$42,0),MATCH( YEAR(C4), $B$38:$E$38,1 ) )</f>
        <v>2.1999999999999999E-2</v>
      </c>
      <c r="J4" s="7">
        <f t="shared" ref="J4:J35" si="0">ROUNDUP( FV( I4/12, G4, -F4,, IF( H4="월초",1, 0 ) ), -3 )</f>
        <v>33584000</v>
      </c>
      <c r="K4" s="1" t="str">
        <f t="shared" ref="K4:K35" ca="1" si="1">TEXT( QUOTIENT( _xlfn.DAYS( TODAY(), C4 ),30), "00개월")</f>
        <v>104개월</v>
      </c>
      <c r="L4" s="1" t="str" cm="1">
        <f t="array" ref="L4">fn비고(E4,F4)</f>
        <v>15만원이상-여의도250,000</v>
      </c>
    </row>
    <row r="5" spans="1:12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ref="I5:I35" si="2">INDEX($B$40:$E$42, MATCH( D5,$A$40:$A$42,0),MATCH( YEAR(C5), $B$38:$E$38,1 ) )</f>
        <v>0.02</v>
      </c>
      <c r="J5" s="7">
        <f t="shared" si="0"/>
        <v>15927000</v>
      </c>
      <c r="K5" s="1" t="str">
        <f t="shared" ca="1" si="1"/>
        <v>75개월</v>
      </c>
      <c r="L5" s="1" t="str" cm="1">
        <f t="array" ref="L5">fn비고(E5,F5)</f>
        <v/>
      </c>
    </row>
    <row r="6" spans="1:12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2"/>
        <v>2.3E-2</v>
      </c>
      <c r="J6" s="7">
        <f t="shared" si="0"/>
        <v>13504000</v>
      </c>
      <c r="K6" s="1" t="str">
        <f t="shared" ca="1" si="1"/>
        <v>70개월</v>
      </c>
      <c r="L6" s="1" t="str" cm="1">
        <f t="array" ref="L6">fn비고(E6,F6)</f>
        <v/>
      </c>
    </row>
    <row r="7" spans="1:12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2"/>
        <v>0.02</v>
      </c>
      <c r="J7" s="7">
        <f t="shared" si="0"/>
        <v>11965000</v>
      </c>
      <c r="K7" s="1" t="str">
        <f t="shared" ca="1" si="1"/>
        <v>79개월</v>
      </c>
      <c r="L7" s="1" t="str" cm="1">
        <f t="array" ref="L7">fn비고(E7,F7)</f>
        <v/>
      </c>
    </row>
    <row r="8" spans="1:12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2"/>
        <v>2.8000000000000001E-2</v>
      </c>
      <c r="J8" s="7">
        <f t="shared" si="0"/>
        <v>16635000</v>
      </c>
      <c r="K8" s="1" t="str">
        <f t="shared" ca="1" si="1"/>
        <v>64개월</v>
      </c>
      <c r="L8" s="1" t="str" cm="1">
        <f t="array" ref="L8">fn비고(E8,F8)</f>
        <v/>
      </c>
    </row>
    <row r="9" spans="1:12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2"/>
        <v>2.3E-2</v>
      </c>
      <c r="J9" s="7">
        <f t="shared" si="0"/>
        <v>16174000</v>
      </c>
      <c r="K9" s="1" t="str">
        <f t="shared" ca="1" si="1"/>
        <v>87개월</v>
      </c>
      <c r="L9" s="1" t="str" cm="1">
        <f t="array" ref="L9">fn비고(E9,F9)</f>
        <v/>
      </c>
    </row>
    <row r="10" spans="1:12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2"/>
        <v>2.3E-2</v>
      </c>
      <c r="J10" s="7">
        <f t="shared" si="0"/>
        <v>1348000</v>
      </c>
      <c r="K10" s="1" t="str">
        <f t="shared" ca="1" si="1"/>
        <v>67개월</v>
      </c>
      <c r="L10" s="1" t="str" cm="1">
        <f t="array" ref="L10">fn비고(E10,F10)</f>
        <v/>
      </c>
    </row>
    <row r="11" spans="1:12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2"/>
        <v>2.1999999999999999E-2</v>
      </c>
      <c r="J11" s="7">
        <f t="shared" si="0"/>
        <v>6717000</v>
      </c>
      <c r="K11" s="1" t="str">
        <f t="shared" ca="1" si="1"/>
        <v>109개월</v>
      </c>
      <c r="L11" s="1" t="str" cm="1">
        <f t="array" ref="L11">fn비고(E11,F11)</f>
        <v/>
      </c>
    </row>
    <row r="12" spans="1:12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2"/>
        <v>2.9000000000000001E-2</v>
      </c>
      <c r="J12" s="7">
        <f t="shared" si="0"/>
        <v>20853000</v>
      </c>
      <c r="K12" s="1" t="str">
        <f t="shared" ca="1" si="1"/>
        <v>75개월</v>
      </c>
      <c r="L12" s="1" t="str" cm="1">
        <f t="array" ref="L12">fn비고(E12,F12)</f>
        <v/>
      </c>
    </row>
    <row r="13" spans="1:12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2"/>
        <v>2.9000000000000001E-2</v>
      </c>
      <c r="J13" s="7">
        <f t="shared" si="0"/>
        <v>10427000</v>
      </c>
      <c r="K13" s="1" t="str">
        <f t="shared" ca="1" si="1"/>
        <v>67개월</v>
      </c>
      <c r="L13" s="1" t="str" cm="1">
        <f t="array" ref="L13">fn비고(E13,F13)</f>
        <v/>
      </c>
    </row>
    <row r="14" spans="1:12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2"/>
        <v>2.8000000000000001E-2</v>
      </c>
      <c r="J14" s="7">
        <f t="shared" si="0"/>
        <v>20794000</v>
      </c>
      <c r="K14" s="1" t="str">
        <f t="shared" ca="1" si="1"/>
        <v>55개월</v>
      </c>
      <c r="L14" s="1" t="str" cm="1">
        <f t="array" ref="L14">fn비고(E14,F14)</f>
        <v>15만원이상-명동150,000</v>
      </c>
    </row>
    <row r="15" spans="1:12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2"/>
        <v>2.8000000000000001E-2</v>
      </c>
      <c r="J15" s="7">
        <f t="shared" si="0"/>
        <v>16635000</v>
      </c>
      <c r="K15" s="1" t="str">
        <f t="shared" ca="1" si="1"/>
        <v>104개월</v>
      </c>
      <c r="L15" s="1" t="str" cm="1">
        <f t="array" ref="L15">fn비고(E15,F15)</f>
        <v/>
      </c>
    </row>
    <row r="16" spans="1:12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2"/>
        <v>2.1000000000000001E-2</v>
      </c>
      <c r="J16" s="7">
        <f t="shared" si="0"/>
        <v>13364000</v>
      </c>
      <c r="K16" s="1" t="str">
        <f t="shared" ca="1" si="1"/>
        <v>55개월</v>
      </c>
      <c r="L16" s="1" t="str" cm="1">
        <f t="array" ref="L16">fn비고(E16,F16)</f>
        <v/>
      </c>
    </row>
    <row r="17" spans="1:12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2"/>
        <v>0.03</v>
      </c>
      <c r="J17" s="7">
        <f t="shared" si="0"/>
        <v>11208000</v>
      </c>
      <c r="K17" s="1" t="str">
        <f t="shared" ca="1" si="1"/>
        <v>95개월</v>
      </c>
      <c r="L17" s="1" t="str" cm="1">
        <f t="array" ref="L17">fn비고(E17,F17)</f>
        <v/>
      </c>
    </row>
    <row r="18" spans="1:12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2"/>
        <v>2.1000000000000001E-2</v>
      </c>
      <c r="J18" s="7">
        <f t="shared" si="0"/>
        <v>10691000</v>
      </c>
      <c r="K18" s="1" t="str">
        <f t="shared" ca="1" si="1"/>
        <v>60개월</v>
      </c>
      <c r="L18" s="1" t="str" cm="1">
        <f t="array" ref="L18">fn비고(E18,F18)</f>
        <v/>
      </c>
    </row>
    <row r="19" spans="1:12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2"/>
        <v>2.1000000000000001E-2</v>
      </c>
      <c r="J19" s="7">
        <f t="shared" si="0"/>
        <v>6682000</v>
      </c>
      <c r="K19" s="1" t="str">
        <f t="shared" ca="1" si="1"/>
        <v>57개월</v>
      </c>
      <c r="L19" s="1" t="str" cm="1">
        <f t="array" ref="L19">fn비고(E19,F19)</f>
        <v/>
      </c>
    </row>
    <row r="20" spans="1:12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2"/>
        <v>2.8000000000000001E-2</v>
      </c>
      <c r="J20" s="7">
        <f t="shared" si="0"/>
        <v>6915000</v>
      </c>
      <c r="K20" s="1" t="str">
        <f t="shared" ca="1" si="1"/>
        <v>62개월</v>
      </c>
      <c r="L20" s="1" t="str" cm="1">
        <f t="array" ref="L20">fn비고(E20,F20)</f>
        <v/>
      </c>
    </row>
    <row r="21" spans="1:12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2"/>
        <v>0.02</v>
      </c>
      <c r="J21" s="7">
        <f t="shared" si="0"/>
        <v>19908000</v>
      </c>
      <c r="K21" s="1" t="str">
        <f t="shared" ca="1" si="1"/>
        <v>82개월</v>
      </c>
      <c r="L21" s="1" t="str" cm="1">
        <f t="array" ref="L21">fn비고(E21,F21)</f>
        <v/>
      </c>
    </row>
    <row r="22" spans="1:12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2"/>
        <v>2.9000000000000001E-2</v>
      </c>
      <c r="J22" s="7">
        <f t="shared" si="0"/>
        <v>37626000</v>
      </c>
      <c r="K22" s="1" t="str">
        <f t="shared" ca="1" si="1"/>
        <v>69개월</v>
      </c>
      <c r="L22" s="1" t="str" cm="1">
        <f t="array" ref="L22">fn비고(E22,F22)</f>
        <v/>
      </c>
    </row>
    <row r="23" spans="1:12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2"/>
        <v>1.4999999999999999E-2</v>
      </c>
      <c r="J23" s="7">
        <f t="shared" si="0"/>
        <v>15546000</v>
      </c>
      <c r="K23" s="1" t="str">
        <f t="shared" ca="1" si="1"/>
        <v>59개월</v>
      </c>
      <c r="L23" s="1" t="str" cm="1">
        <f t="array" ref="L23">fn비고(E23,F23)</f>
        <v/>
      </c>
    </row>
    <row r="24" spans="1:12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2"/>
        <v>2.9000000000000001E-2</v>
      </c>
      <c r="J24" s="7">
        <f t="shared" si="0"/>
        <v>20904000</v>
      </c>
      <c r="K24" s="1" t="str">
        <f t="shared" ca="1" si="1"/>
        <v>83개월</v>
      </c>
      <c r="L24" s="1" t="str" cm="1">
        <f t="array" ref="L24">fn비고(E24,F24)</f>
        <v/>
      </c>
    </row>
    <row r="25" spans="1:12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2"/>
        <v>0.02</v>
      </c>
      <c r="J25" s="7">
        <f t="shared" si="0"/>
        <v>13295000</v>
      </c>
      <c r="K25" s="1" t="str">
        <f t="shared" ca="1" si="1"/>
        <v>68개월</v>
      </c>
      <c r="L25" s="1" t="str" cm="1">
        <f t="array" ref="L25">fn비고(E25,F25)</f>
        <v/>
      </c>
    </row>
    <row r="26" spans="1:12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2"/>
        <v>0.02</v>
      </c>
      <c r="J26" s="7">
        <f t="shared" si="0"/>
        <v>15927000</v>
      </c>
      <c r="K26" s="1" t="str">
        <f t="shared" ca="1" si="1"/>
        <v>75개월</v>
      </c>
      <c r="L26" s="1" t="str" cm="1">
        <f t="array" ref="L26">fn비고(E26,F26)</f>
        <v/>
      </c>
    </row>
    <row r="27" spans="1:12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2"/>
        <v>2.1999999999999999E-2</v>
      </c>
      <c r="J27" s="7">
        <f t="shared" si="0"/>
        <v>33584000</v>
      </c>
      <c r="K27" s="1" t="str">
        <f t="shared" ca="1" si="1"/>
        <v>104개월</v>
      </c>
      <c r="L27" s="1" t="str" cm="1">
        <f t="array" ref="L27">fn비고(E27,F27)</f>
        <v>15만원이상-여의도250,000</v>
      </c>
    </row>
    <row r="28" spans="1:12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2"/>
        <v>2.1000000000000001E-2</v>
      </c>
      <c r="J28" s="7">
        <f t="shared" si="0"/>
        <v>1335000</v>
      </c>
      <c r="K28" s="1" t="str">
        <f t="shared" ca="1" si="1"/>
        <v>66개월</v>
      </c>
      <c r="L28" s="1" t="str" cm="1">
        <f t="array" ref="L28">fn비고(E28,F28)</f>
        <v/>
      </c>
    </row>
    <row r="29" spans="1:12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2"/>
        <v>2.8000000000000001E-2</v>
      </c>
      <c r="J29" s="7">
        <f t="shared" si="0"/>
        <v>34656000</v>
      </c>
      <c r="K29" s="1" t="str">
        <f t="shared" ca="1" si="1"/>
        <v>65개월</v>
      </c>
      <c r="L29" s="1" t="str" cm="1">
        <f t="array" ref="L29">fn비고(E29,F29)</f>
        <v/>
      </c>
    </row>
    <row r="30" spans="1:12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2"/>
        <v>2.1000000000000001E-2</v>
      </c>
      <c r="J30" s="7">
        <f t="shared" si="0"/>
        <v>28064000</v>
      </c>
      <c r="K30" s="1" t="str">
        <f t="shared" ca="1" si="1"/>
        <v>59개월</v>
      </c>
      <c r="L30" s="1" t="str" cm="1">
        <f t="array" ref="L30">fn비고(E30,F30)</f>
        <v>15만원이상-여의도210,000</v>
      </c>
    </row>
    <row r="31" spans="1:12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2"/>
        <v>0.02</v>
      </c>
      <c r="J31" s="7">
        <f t="shared" si="0"/>
        <v>9291000</v>
      </c>
      <c r="K31" s="1" t="str">
        <f t="shared" ca="1" si="1"/>
        <v>67개월</v>
      </c>
      <c r="L31" s="1" t="str" cm="1">
        <f t="array" ref="L31">fn비고(E31,F31)</f>
        <v/>
      </c>
    </row>
    <row r="32" spans="1:12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2"/>
        <v>2.3E-2</v>
      </c>
      <c r="J32" s="7">
        <f t="shared" si="0"/>
        <v>9453000</v>
      </c>
      <c r="K32" s="1" t="str">
        <f t="shared" ca="1" si="1"/>
        <v>89개월</v>
      </c>
      <c r="L32" s="1" t="str" cm="1">
        <f t="array" ref="L32">fn비고(E32,F32)</f>
        <v/>
      </c>
    </row>
    <row r="33" spans="1:12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2"/>
        <v>2.1999999999999999E-2</v>
      </c>
      <c r="J33" s="7">
        <f t="shared" si="0"/>
        <v>20114000</v>
      </c>
      <c r="K33" s="1" t="str">
        <f t="shared" ca="1" si="1"/>
        <v>114개월</v>
      </c>
      <c r="L33" s="1" t="str" cm="1">
        <f t="array" ref="L33">fn비고(E33,F33)</f>
        <v/>
      </c>
    </row>
    <row r="34" spans="1:12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2"/>
        <v>2.9000000000000001E-2</v>
      </c>
      <c r="J34" s="7">
        <f t="shared" si="0"/>
        <v>20904000</v>
      </c>
      <c r="K34" s="1" t="str">
        <f t="shared" ca="1" si="1"/>
        <v>73개월</v>
      </c>
      <c r="L34" s="1" t="str" cm="1">
        <f t="array" ref="L34">fn비고(E34,F34)</f>
        <v>15만원이상-명동150,000</v>
      </c>
    </row>
    <row r="35" spans="1:12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2"/>
        <v>2.1000000000000001E-2</v>
      </c>
      <c r="J35" s="7">
        <f t="shared" si="0"/>
        <v>6671000</v>
      </c>
      <c r="K35" s="1" t="str">
        <f t="shared" ca="1" si="1"/>
        <v>59개월</v>
      </c>
      <c r="L35" s="1" t="str" cm="1">
        <f t="array" ref="L35">fn비고(E35,F35)</f>
        <v/>
      </c>
    </row>
    <row r="37" spans="1:12">
      <c r="A37" t="s">
        <v>58</v>
      </c>
    </row>
    <row r="38" spans="1:12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 xml:space="preserve"> AVERAGE(IF( ($D$3:$D$35=A40)*($F$3:$F$35&lt;&gt;MAX( ($D$3:$D$35=A40) * ($F$3:$F$35) ) ), $F$3:$F$35) )</f>
        <v>109000</v>
      </c>
    </row>
    <row r="41" spans="1:12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 xml:space="preserve"> AVERAGE(IF( ($D$3:$D$35=A41)*($F$3:$F$35&lt;&gt;MAX( ($D$3:$D$35=A41) * ($F$3:$F$35) ) ), $F$3:$F$35) )</f>
        <v>71000</v>
      </c>
    </row>
    <row r="42" spans="1:12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 xml:space="preserve"> AVERAGE(IF( ($D$3:$D$35=A42)*($F$3:$F$35&lt;&gt;MAX( ($D$3:$D$35=A42) * ($F$3:$F$35) ) ), $F$3:$F$35) 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/>
  <cols>
    <col min="2" max="2" width="18.7968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>
      <c r="B2" s="24" t="s">
        <v>5</v>
      </c>
      <c r="C2" t="s">
        <v>70</v>
      </c>
    </row>
    <row r="4" spans="2:7">
      <c r="D4" s="24" t="s">
        <v>4</v>
      </c>
    </row>
    <row r="5" spans="2:7">
      <c r="B5" s="24" t="s">
        <v>71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>
      <c r="B6" t="s">
        <v>72</v>
      </c>
      <c r="D6" s="25"/>
      <c r="E6" s="25"/>
      <c r="F6" s="25"/>
      <c r="G6" s="25"/>
    </row>
    <row r="7" spans="2:7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>
      <c r="B9" t="s">
        <v>73</v>
      </c>
      <c r="D9" s="25"/>
      <c r="E9" s="25"/>
      <c r="F9" s="25"/>
      <c r="G9" s="25"/>
    </row>
    <row r="10" spans="2:7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>
      <c r="B12" t="s">
        <v>75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>
      <c r="B13" t="s">
        <v>77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13" sqref="M13"/>
    </sheetView>
  </sheetViews>
  <sheetFormatPr defaultRowHeight="17.399999999999999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>
      <c r="B3" t="s">
        <v>0</v>
      </c>
    </row>
    <row r="4" spans="2:9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4"/>
    <sortCondition sortBy="cellColor" ref="F5:F37" dxfId="3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10" sqref="L10:L11"/>
    </sheetView>
  </sheetViews>
  <sheetFormatPr defaultRowHeight="17.399999999999999"/>
  <cols>
    <col min="2" max="2" width="19.3984375" customWidth="1"/>
  </cols>
  <sheetData>
    <row r="2" spans="2:4">
      <c r="B2" t="s">
        <v>60</v>
      </c>
    </row>
    <row r="3" spans="2:4">
      <c r="D3" t="s">
        <v>61</v>
      </c>
    </row>
    <row r="4" spans="2:4">
      <c r="B4" s="6" t="s">
        <v>62</v>
      </c>
      <c r="C4" s="6" t="s">
        <v>63</v>
      </c>
      <c r="D4" s="6" t="s">
        <v>64</v>
      </c>
    </row>
    <row r="5" spans="2:4">
      <c r="B5" s="1" t="s">
        <v>16</v>
      </c>
      <c r="C5" s="3">
        <v>21000</v>
      </c>
      <c r="D5" s="3">
        <v>29000</v>
      </c>
    </row>
    <row r="6" spans="2:4">
      <c r="B6" s="1" t="s">
        <v>24</v>
      </c>
      <c r="C6" s="3">
        <v>13000</v>
      </c>
      <c r="D6" s="3">
        <v>26000</v>
      </c>
    </row>
    <row r="7" spans="2: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"/>
    </sheetView>
  </sheetViews>
  <sheetFormatPr defaultRowHeight="17.399999999999999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>
      <c r="B3" t="s">
        <v>0</v>
      </c>
    </row>
    <row r="4" spans="2:9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38100</xdr:colOff>
                    <xdr:row>0</xdr:row>
                    <xdr:rowOff>45720</xdr:rowOff>
                  </from>
                  <to>
                    <xdr:col>6</xdr:col>
                    <xdr:colOff>617220</xdr:colOff>
                    <xdr:row>1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60960</xdr:colOff>
                    <xdr:row>0</xdr:row>
                    <xdr:rowOff>68580</xdr:rowOff>
                  </from>
                  <to>
                    <xdr:col>8</xdr:col>
                    <xdr:colOff>853440</xdr:colOff>
                    <xdr:row>1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11" sqref="K11"/>
    </sheetView>
  </sheetViews>
  <sheetFormatPr defaultRowHeight="17.399999999999999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>
      <c r="B2" t="s">
        <v>0</v>
      </c>
    </row>
    <row r="3" spans="2:9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오주환</cp:lastModifiedBy>
  <cp:lastPrinted>2025-07-04T22:22:36Z</cp:lastPrinted>
  <dcterms:created xsi:type="dcterms:W3CDTF">2023-08-09T00:13:15Z</dcterms:created>
  <dcterms:modified xsi:type="dcterms:W3CDTF">2025-07-05T08:46:53Z</dcterms:modified>
</cp:coreProperties>
</file>