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2 시험장따라하기\"/>
    </mc:Choice>
  </mc:AlternateContent>
  <xr:revisionPtr revIDLastSave="0" documentId="13_ncr:1_{8AAC7970-4810-49E9-857B-CBFCBAF5C95E}" xr6:coauthVersionLast="47" xr6:coauthVersionMax="47" xr10:uidLastSave="{00000000-0000-0000-0000-000000000000}"/>
  <bookViews>
    <workbookView xWindow="-108" yWindow="-108" windowWidth="23256" windowHeight="12456" tabRatio="794" firstSheet="1" activeTab="7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5" l="1"/>
  <c r="F38" i="5"/>
  <c r="F45" i="5" s="1"/>
  <c r="F31" i="5"/>
  <c r="F21" i="5"/>
  <c r="F13" i="5"/>
  <c r="F7" i="5"/>
  <c r="F44" i="5"/>
  <c r="F39" i="5"/>
  <c r="F32" i="5"/>
  <c r="F22" i="5"/>
  <c r="F14" i="5"/>
  <c r="F8" i="5"/>
  <c r="C35" i="3" a="1"/>
  <c r="C35" i="3" s="1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7" i="3" a="1"/>
  <c r="J13" i="3" a="1"/>
  <c r="J19" i="3" a="1"/>
  <c r="J25" i="3" a="1"/>
  <c r="J8" i="3" a="1"/>
  <c r="J14" i="3" a="1"/>
  <c r="J20" i="3" a="1"/>
  <c r="J26" i="3" a="1"/>
  <c r="J9" i="3" a="1"/>
  <c r="J15" i="3" a="1"/>
  <c r="J21" i="3" a="1"/>
  <c r="J27" i="3" a="1"/>
  <c r="J10" i="3" a="1"/>
  <c r="J16" i="3" a="1"/>
  <c r="J22" i="3" a="1"/>
  <c r="J28" i="3" a="1"/>
  <c r="J5" i="3" a="1"/>
  <c r="J11" i="3" a="1"/>
  <c r="J17" i="3" a="1"/>
  <c r="J23" i="3" a="1"/>
  <c r="J6" i="3" a="1"/>
  <c r="J12" i="3" a="1"/>
  <c r="J18" i="3" a="1"/>
  <c r="J24" i="3" a="1"/>
  <c r="J4" i="3" a="1"/>
  <c r="F46" i="5" l="1"/>
  <c r="J24" i="3"/>
  <c r="J18" i="3"/>
  <c r="J12" i="3"/>
  <c r="J6" i="3"/>
  <c r="J23" i="3"/>
  <c r="J17" i="3"/>
  <c r="J11" i="3"/>
  <c r="J5" i="3"/>
  <c r="J28" i="3"/>
  <c r="J22" i="3"/>
  <c r="J16" i="3"/>
  <c r="J10" i="3"/>
  <c r="J27" i="3"/>
  <c r="J21" i="3"/>
  <c r="J15" i="3"/>
  <c r="J9" i="3"/>
  <c r="J26" i="3"/>
  <c r="J20" i="3"/>
  <c r="J14" i="3"/>
  <c r="J8" i="3"/>
  <c r="J25" i="3"/>
  <c r="J19" i="3"/>
  <c r="J13" i="3"/>
  <c r="J7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C11A71-D167-48B5-91F5-76479AD7B22E}" sourceFile="C:\길벗컴활1급\01 엑셀\02 시험장따라하기\학생성적.accdb" keepAlive="1" name="학생성적" type="5" refreshedVersion="8" background="1">
    <dbPr connection="Provider=Microsoft.ACE.OLEDB.12.0;User ID=Admin;Data Source=C:\길벗컴활1급\01 엑셀\02 시험장따라하기\학생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성적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<sst xmlns="http://schemas.openxmlformats.org/spreadsheetml/2006/main" count="625" uniqueCount="171">
  <si>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</si>
  <si>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</si>
  <si>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</si>
  <si>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</si>
  <si>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</si>
  <si>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</si>
  <si>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</si>
  <si>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</si>
  <si>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</si>
  <si>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</si>
  <si>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</si>
  <si>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</si>
  <si>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</si>
  <si>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</si>
  <si>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</si>
  <si>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</si>
  <si>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</si>
  <si>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</si>
  <si>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</si>
  <si>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</si>
  <si>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</si>
  <si>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</si>
  <si>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</si>
  <si>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</si>
  <si>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</si>
  <si>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</si>
  <si>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</si>
  <si>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</si>
  <si>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</si>
  <si>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</si>
  <si>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</si>
  <si>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</si>
  <si>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</si>
  <si>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</si>
  <si>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</si>
  <si>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</si>
  <si>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</si>
  <si>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</si>
  <si>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</si>
  <si>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</si>
  <si>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</si>
  <si>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</si>
  <si>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</si>
  <si>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</si>
  <si>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</si>
  <si>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</si>
  <si>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</si>
  <si>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</si>
  <si>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</si>
  <si>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</si>
  <si>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</si>
  <si>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</si>
  <si>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</si>
  <si>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</si>
  <si>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</si>
  <si>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</si>
  <si>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</si>
  <si>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</si>
  <si>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</si>
  <si>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</si>
  <si>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</si>
  <si>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</si>
  <si>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</si>
  <si>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</si>
  <si>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</si>
  <si>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</si>
  <si>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</si>
  <si>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</si>
  <si>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</si>
  <si>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</si>
  <si>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</si>
  <si>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</si>
  <si>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</si>
  <si>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</si>
  <si>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</si>
  <si>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</si>
  <si>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</si>
  <si>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</si>
  <si>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</si>
  <si>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</si>
  <si>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</si>
  <si>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</si>
  <si>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</si>
  <si>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</si>
  <si>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</si>
  <si>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</si>
  <si>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</si>
  <si>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</si>
  <si>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</si>
  <si>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</si>
  <si>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</si>
  <si>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</si>
  <si>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</si>
  <si>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</si>
  <si>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</si>
  <si>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</si>
  <si>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</si>
  <si>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</si>
  <si>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</si>
  <si>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</si>
  <si>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</si>
  <si>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</si>
  <si>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</si>
  <si>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</si>
  <si>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</si>
  <si>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</si>
  <si>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</si>
  <si>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</si>
  <si>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</si>
  <si>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</si>
  <si>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</si>
  <si>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</si>
  <si>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</si>
  <si>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</si>
  <si>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</si>
  <si>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</si>
  <si>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</si>
  <si>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</si>
  <si>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</si>
  <si>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</si>
  <si>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</si>
  <si>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</si>
  <si>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</si>
  <si>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</si>
  <si>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</si>
  <si>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</si>
  <si>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</si>
  <si>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</si>
  <si>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</si>
  <si>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</si>
  <si>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</si>
  <si>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</si>
  <si>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</si>
  <si>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</si>
  <si>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</si>
  <si>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</si>
  <si>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</si>
  <si>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</si>
  <si>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</si>
  <si>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</si>
  <si>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</si>
  <si>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</si>
  <si>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</si>
  <si>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</si>
  <si>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</si>
  <si>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</si>
  <si>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</si>
  <si>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</si>
  <si>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</si>
  <si>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</si>
  <si>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</si>
  <si>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</si>
  <si>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</si>
  <si>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</si>
  <si>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평균 : TOEIC</t>
  </si>
  <si>
    <t>평균 : 컴퓨터</t>
  </si>
  <si>
    <t>평균 : 전공2</t>
  </si>
  <si>
    <t>국어국문과 평균</t>
  </si>
  <si>
    <t>디자인과 평균</t>
  </si>
  <si>
    <t>미술학과 평균</t>
  </si>
  <si>
    <t>영문학과 평균</t>
  </si>
  <si>
    <t>전산학과 평균</t>
  </si>
  <si>
    <t>컴퓨터공학과 평균</t>
  </si>
  <si>
    <t>전체 평균</t>
  </si>
  <si>
    <t>국어국문과 최대</t>
  </si>
  <si>
    <t>디자인과 최대</t>
  </si>
  <si>
    <t>미술학과 최대</t>
  </si>
  <si>
    <t>영문학과 최대</t>
  </si>
  <si>
    <t>전산학과 최대</t>
  </si>
  <si>
    <t>컴퓨터공학과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</si>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</sst>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4">
    <dxf>
      <font>
        <b/>
        <i val="0"/>
        <color rgb="FFFF0000"/>
      </font>
    </dxf>
    <dxf>
      <font>
        <b/>
        <i val="0"/>
        <color rgb="FFFF0000"/>
      </font>
    </dxf>
    <dxf>
      <numFmt numFmtId="176" formatCode="0.0_ "/>
    </dxf>
    <dxf>
      <numFmt numFmtId="176" formatCode="0.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06/relationships/rdRichValue" Target="richData/rdrichvalue.xml"/><Relationship Id="rId10" Type="http://schemas.openxmlformats.org/officeDocument/2006/relationships/theme" Target="theme/theme1.xml"/><Relationship Id="rId19" Type="http://schemas.microsoft.com/office/2006/relationships/vbaProject" Target="vbaProject.bin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55-45B6-8DB2-19D34A4A40CC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55-45B6-8DB2-19D34A4A40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655320</xdr:colOff>
          <xdr:row>3</xdr:row>
          <xdr:rowOff>7620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yuncheol Kim" refreshedDate="46023.896239351852" backgroundQuery="1" createdVersion="8" refreshedVersion="8" minRefreshableVersion="3" recordCount="30" xr:uid="{EA3D9D5A-4D9B-4653-9D35-3D5D86317304}">
  <cacheSource type="external" connectionId="1"/>
  <cacheFields count="9">
    <cacheField name="ID" numFmtId="0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</cacheField>
    <cacheField name="이름" numFmtId="0">
      <sharedItems count="30">
        <s v="이무열"/>
        <s v="이창명"/>
        <s v="박성미"/>
        <s v="곽영일"/>
        <s v="진양혜"/>
        <s v="김광배"/>
        <s v="서호형"/>
        <s v="이숙영"/>
        <s v="너일주"/>
        <s v="서원석"/>
        <s v="손범수"/>
        <s v="조숙희"/>
        <s v="오성식"/>
        <s v="이철형"/>
        <s v="김영란"/>
        <s v="심상섭"/>
        <s v="김미숙"/>
        <s v="김상철"/>
        <s v="민들레"/>
        <s v="송현우"/>
        <s v="권은영"/>
        <s v="김건남"/>
        <s v="최옥자"/>
        <s v="황유선"/>
        <s v="양창석"/>
        <s v="한영희"/>
        <s v="배유정"/>
        <s v="이창섭"/>
        <s v="이욱현"/>
        <s v="배동진"/>
      </sharedItems>
    </cacheField>
    <cacheField name="생년월일" numFmtId="0">
      <sharedItems containsSemiMixedTypes="0" containsNonDate="0" containsDate="1" containsString="0" minDate="2000-02-10T00:00:00" maxDate="2004-12-06T00:00:00" count="30">
        <d v="2000-02-10T00:00:00"/>
        <d v="2000-03-21T00:00:00"/>
        <d v="2001-03-04T00:00:00"/>
        <d v="2000-08-10T00:00:00"/>
        <d v="2003-02-03T00:00:00"/>
        <d v="2002-12-03T00:00:00"/>
        <d v="2003-05-18T00:00:00"/>
        <d v="2001-06-06T00:00:00"/>
        <d v="2003-06-29T00:00:00"/>
        <d v="2003-08-19T00:00:00"/>
        <d v="2002-07-07T00:00:00"/>
        <d v="2001-10-05T00:00:00"/>
        <d v="2004-05-01T00:00:00"/>
        <d v="2004-01-26T00:00:00"/>
        <d v="2002-04-22T00:00:00"/>
        <d v="2002-02-03T00:00:00"/>
        <d v="2004-12-05T00:00:00"/>
        <d v="2003-09-08T00:00:00"/>
        <d v="2004-07-25T00:00:00"/>
        <d v="2004-03-05T00:00:00"/>
        <d v="2004-04-29T00:00:00"/>
        <d v="2004-10-15T00:00:00"/>
        <d v="2003-02-19T00:00:00"/>
        <d v="2004-11-30T00:00:00"/>
        <d v="2004-07-08T00:00:00"/>
        <d v="2004-05-20T00:00:00"/>
        <d v="2004-03-02T00:00:00"/>
        <d v="2004-05-15T00:00:00"/>
        <d v="2004-02-22T00:00:00"/>
        <d v="2004-05-29T00:00:00"/>
      </sharedItems>
      <fieldGroup par="8"/>
    </cacheField>
    <cacheField name="TOEIC" numFmtId="0">
      <sharedItems containsSemiMixedTypes="0" containsString="0" containsNumber="1" containsInteger="1" minValue="50" maxValue="97" count="23">
        <n v="76"/>
        <n v="71"/>
        <n v="87"/>
        <n v="97"/>
        <n v="65"/>
        <n v="50"/>
        <n v="85"/>
        <n v="77"/>
        <n v="68"/>
        <n v="86"/>
        <n v="79"/>
        <n v="72"/>
        <n v="52"/>
        <n v="93"/>
        <n v="92"/>
        <n v="82"/>
        <n v="89"/>
        <n v="74"/>
        <n v="61"/>
        <n v="55"/>
        <n v="56"/>
        <n v="64"/>
        <n v="84"/>
      </sharedItems>
    </cacheField>
    <cacheField name="컴퓨터" numFmtId="0">
      <sharedItems containsSemiMixedTypes="0" containsString="0" containsNumber="1" containsInteger="1" minValue="50" maxValue="100" count="23">
        <n v="80"/>
        <n v="97"/>
        <n v="84"/>
        <n v="68"/>
        <n v="73"/>
        <n v="89"/>
        <n v="100"/>
        <n v="94"/>
        <n v="96"/>
        <n v="78"/>
        <n v="59"/>
        <n v="87"/>
        <n v="98"/>
        <n v="88"/>
        <n v="65"/>
        <n v="90"/>
        <n v="66"/>
        <n v="50"/>
        <n v="92"/>
        <n v="64"/>
        <n v="56"/>
        <n v="99"/>
        <n v="70"/>
      </sharedItems>
    </cacheField>
    <cacheField name="전공2" numFmtId="0">
      <sharedItems containsSemiMixedTypes="0" containsString="0" containsNumber="1" containsInteger="1" minValue="51" maxValue="92" count="21">
        <n v="89"/>
        <n v="68"/>
        <n v="63"/>
        <n v="82"/>
        <n v="79"/>
        <n v="92"/>
        <n v="51"/>
        <n v="59"/>
        <n v="69"/>
        <n v="77"/>
        <n v="60"/>
        <n v="85"/>
        <n v="90"/>
        <n v="54"/>
        <n v="88"/>
        <n v="87"/>
        <n v="73"/>
        <n v="76"/>
        <n v="66"/>
        <n v="75"/>
        <n v="53"/>
      </sharedItems>
    </cacheField>
    <cacheField name="학과명" numFmtId="0">
      <sharedItems count="6">
        <s v="영문학과"/>
        <s v="디자인과"/>
        <s v="미술학과"/>
        <s v="전산학과"/>
        <s v="국어국문과"/>
        <s v="컴퓨터공학과"/>
      </sharedItems>
    </cacheField>
    <cacheField name="담당교수" numFmtId="0">
      <sharedItems count="6">
        <s v="차주석"/>
        <s v="명진국"/>
        <s v="정희숙"/>
        <s v="김인정"/>
        <s v="김학인"/>
        <s v="이숙진"/>
      </sharedItems>
    </cacheField>
    <cacheField name="년(생년월일)" numFmtId="0" databaseField="0">
      <fieldGroup base="2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2"/>
    <x v="2"/>
    <x v="2"/>
    <x v="2"/>
    <x v="2"/>
    <x v="2"/>
    <x v="2"/>
  </r>
  <r>
    <x v="3"/>
    <x v="3"/>
    <x v="3"/>
    <x v="3"/>
    <x v="3"/>
    <x v="0"/>
    <x v="2"/>
    <x v="2"/>
  </r>
  <r>
    <x v="4"/>
    <x v="4"/>
    <x v="4"/>
    <x v="4"/>
    <x v="4"/>
    <x v="3"/>
    <x v="3"/>
    <x v="3"/>
  </r>
  <r>
    <x v="5"/>
    <x v="5"/>
    <x v="5"/>
    <x v="5"/>
    <x v="2"/>
    <x v="4"/>
    <x v="3"/>
    <x v="3"/>
  </r>
  <r>
    <x v="6"/>
    <x v="6"/>
    <x v="6"/>
    <x v="6"/>
    <x v="1"/>
    <x v="0"/>
    <x v="3"/>
    <x v="3"/>
  </r>
  <r>
    <x v="7"/>
    <x v="7"/>
    <x v="7"/>
    <x v="7"/>
    <x v="5"/>
    <x v="5"/>
    <x v="4"/>
    <x v="4"/>
  </r>
  <r>
    <x v="8"/>
    <x v="8"/>
    <x v="8"/>
    <x v="8"/>
    <x v="6"/>
    <x v="6"/>
    <x v="0"/>
    <x v="0"/>
  </r>
  <r>
    <x v="9"/>
    <x v="9"/>
    <x v="9"/>
    <x v="9"/>
    <x v="3"/>
    <x v="7"/>
    <x v="1"/>
    <x v="1"/>
  </r>
  <r>
    <x v="10"/>
    <x v="10"/>
    <x v="10"/>
    <x v="10"/>
    <x v="7"/>
    <x v="8"/>
    <x v="2"/>
    <x v="2"/>
  </r>
  <r>
    <x v="11"/>
    <x v="11"/>
    <x v="11"/>
    <x v="11"/>
    <x v="8"/>
    <x v="9"/>
    <x v="3"/>
    <x v="3"/>
  </r>
  <r>
    <x v="12"/>
    <x v="12"/>
    <x v="12"/>
    <x v="12"/>
    <x v="9"/>
    <x v="10"/>
    <x v="3"/>
    <x v="3"/>
  </r>
  <r>
    <x v="13"/>
    <x v="13"/>
    <x v="13"/>
    <x v="13"/>
    <x v="10"/>
    <x v="11"/>
    <x v="3"/>
    <x v="3"/>
  </r>
  <r>
    <x v="14"/>
    <x v="14"/>
    <x v="14"/>
    <x v="14"/>
    <x v="11"/>
    <x v="12"/>
    <x v="5"/>
    <x v="5"/>
  </r>
  <r>
    <x v="15"/>
    <x v="15"/>
    <x v="15"/>
    <x v="3"/>
    <x v="12"/>
    <x v="11"/>
    <x v="5"/>
    <x v="5"/>
  </r>
  <r>
    <x v="16"/>
    <x v="16"/>
    <x v="16"/>
    <x v="15"/>
    <x v="13"/>
    <x v="13"/>
    <x v="5"/>
    <x v="5"/>
  </r>
  <r>
    <x v="17"/>
    <x v="17"/>
    <x v="17"/>
    <x v="0"/>
    <x v="14"/>
    <x v="14"/>
    <x v="4"/>
    <x v="4"/>
  </r>
  <r>
    <x v="18"/>
    <x v="18"/>
    <x v="18"/>
    <x v="16"/>
    <x v="15"/>
    <x v="5"/>
    <x v="4"/>
    <x v="4"/>
  </r>
  <r>
    <x v="19"/>
    <x v="19"/>
    <x v="19"/>
    <x v="9"/>
    <x v="16"/>
    <x v="15"/>
    <x v="4"/>
    <x v="4"/>
  </r>
  <r>
    <x v="20"/>
    <x v="20"/>
    <x v="20"/>
    <x v="8"/>
    <x v="17"/>
    <x v="0"/>
    <x v="0"/>
    <x v="0"/>
  </r>
  <r>
    <x v="21"/>
    <x v="21"/>
    <x v="21"/>
    <x v="17"/>
    <x v="18"/>
    <x v="16"/>
    <x v="0"/>
    <x v="0"/>
  </r>
  <r>
    <x v="22"/>
    <x v="22"/>
    <x v="22"/>
    <x v="18"/>
    <x v="12"/>
    <x v="1"/>
    <x v="0"/>
    <x v="0"/>
  </r>
  <r>
    <x v="23"/>
    <x v="23"/>
    <x v="23"/>
    <x v="14"/>
    <x v="19"/>
    <x v="17"/>
    <x v="0"/>
    <x v="0"/>
  </r>
  <r>
    <x v="24"/>
    <x v="24"/>
    <x v="24"/>
    <x v="12"/>
    <x v="20"/>
    <x v="5"/>
    <x v="0"/>
    <x v="0"/>
  </r>
  <r>
    <x v="25"/>
    <x v="25"/>
    <x v="25"/>
    <x v="19"/>
    <x v="3"/>
    <x v="18"/>
    <x v="1"/>
    <x v="1"/>
  </r>
  <r>
    <x v="26"/>
    <x v="26"/>
    <x v="26"/>
    <x v="20"/>
    <x v="21"/>
    <x v="19"/>
    <x v="1"/>
    <x v="1"/>
  </r>
  <r>
    <x v="27"/>
    <x v="27"/>
    <x v="27"/>
    <x v="21"/>
    <x v="10"/>
    <x v="20"/>
    <x v="2"/>
    <x v="2"/>
  </r>
  <r>
    <x v="28"/>
    <x v="28"/>
    <x v="28"/>
    <x v="22"/>
    <x v="22"/>
    <x v="7"/>
    <x v="2"/>
    <x v="2"/>
  </r>
  <r>
    <x v="29"/>
    <x v="29"/>
    <x v="29"/>
    <x v="2"/>
    <x v="7"/>
    <x v="5"/>
    <x v="2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0F89181-DD2A-4A94-A12F-3C0CD61DEB90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9">
    <pivotField compact="0" showAll="0"/>
    <pivotField compact="0" showAll="0"/>
    <pivotField compact="0" showAll="0">
      <items count="31">
        <item x="0"/>
        <item x="1"/>
        <item x="3"/>
        <item x="2"/>
        <item x="7"/>
        <item x="11"/>
        <item x="15"/>
        <item x="14"/>
        <item x="10"/>
        <item x="5"/>
        <item x="4"/>
        <item x="22"/>
        <item x="6"/>
        <item x="8"/>
        <item x="9"/>
        <item x="17"/>
        <item x="13"/>
        <item x="28"/>
        <item x="26"/>
        <item x="19"/>
        <item x="20"/>
        <item x="12"/>
        <item x="27"/>
        <item x="25"/>
        <item x="29"/>
        <item x="24"/>
        <item x="18"/>
        <item x="21"/>
        <item x="23"/>
        <item x="16"/>
        <item t="default"/>
      </items>
    </pivotField>
    <pivotField dataField="1" compact="0" showAll="0">
      <items count="24">
        <item x="5"/>
        <item x="12"/>
        <item x="19"/>
        <item x="20"/>
        <item x="18"/>
        <item x="21"/>
        <item x="4"/>
        <item x="8"/>
        <item x="1"/>
        <item x="11"/>
        <item x="17"/>
        <item x="0"/>
        <item x="7"/>
        <item x="10"/>
        <item x="15"/>
        <item x="22"/>
        <item x="6"/>
        <item x="9"/>
        <item x="2"/>
        <item x="16"/>
        <item x="14"/>
        <item x="13"/>
        <item x="3"/>
        <item t="default"/>
      </items>
    </pivotField>
    <pivotField dataField="1" compact="0" showAll="0">
      <items count="24">
        <item x="17"/>
        <item x="20"/>
        <item x="10"/>
        <item x="19"/>
        <item x="14"/>
        <item x="16"/>
        <item x="3"/>
        <item x="22"/>
        <item x="4"/>
        <item x="9"/>
        <item x="0"/>
        <item x="2"/>
        <item x="11"/>
        <item x="13"/>
        <item x="5"/>
        <item x="15"/>
        <item x="18"/>
        <item x="7"/>
        <item x="8"/>
        <item x="1"/>
        <item x="12"/>
        <item x="21"/>
        <item x="6"/>
        <item t="default"/>
      </items>
    </pivotField>
    <pivotField dataField="1" compact="0" showAll="0">
      <items count="22">
        <item x="6"/>
        <item x="20"/>
        <item x="13"/>
        <item x="7"/>
        <item x="10"/>
        <item x="2"/>
        <item x="18"/>
        <item x="1"/>
        <item x="8"/>
        <item x="16"/>
        <item x="19"/>
        <item x="17"/>
        <item x="9"/>
        <item x="4"/>
        <item x="3"/>
        <item x="11"/>
        <item x="15"/>
        <item x="14"/>
        <item x="0"/>
        <item x="12"/>
        <item x="5"/>
        <item t="default"/>
      </items>
    </pivotField>
    <pivotField axis="axisRow" compact="0" showAll="0">
      <items count="7">
        <item x="4"/>
        <item x="1"/>
        <item x="2"/>
        <item x="0"/>
        <item x="3"/>
        <item x="5"/>
        <item t="default"/>
      </items>
    </pivotField>
    <pivotField compact="0" showAll="0"/>
    <pivotField name="생년월일"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6"/>
    <field x="8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3" subtotal="average" baseField="0" baseItem="0"/>
    <dataField name="평균 : 컴퓨터" fld="4" subtotal="average" baseField="0" baseItem="0"/>
    <dataField name="평균 : 전공2" fld="5" subtotal="average" baseField="0" baseItem="0"/>
  </dataFields>
  <formats count="2">
    <format dxfId="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">
      <pivotArea outline="0" collapsedLevelsAreSubtotals="1" fieldPosition="0"/>
    </format>
  </format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8</v>
    <v>24</v>
    <v>1</v>
  </rv>
</rvData>
</file>

<file path=xl/richData/rdrichvaluestructure.xml><?xml version="1.0" encoding="utf-8"?>
<rvStructures xmlns="http://schemas.microsoft.com/office/spreadsheetml/2017/richdata" count="1">
  <s t="_error">
    <k n="colOffset" t="i"/>
    <k n="errorType" t="i"/>
    <k n="rwOffset" t="i"/>
    <k n="subType" t="i"/>
  </s>
</rvStructure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22" zoomScaleNormal="100" workbookViewId="0">
      <selection activeCell="I35" sqref="I35"/>
    </sheetView>
  </sheetViews>
  <sheetFormatPr defaultRowHeight="17.399999999999999" x14ac:dyDescent="0.4"/>
  <cols>
    <col min="1" max="1" width="1.59765625" customWidth="1"/>
    <col min="2" max="2" width="11" customWidth="1"/>
    <col min="4" max="4" width="12.5" customWidth="1"/>
    <col min="5" max="5" width="13" bestFit="1" customWidth="1"/>
    <col min="6" max="6" width="11.59765625" customWidth="1"/>
  </cols>
  <sheetData>
    <row r="2" spans="2:10" x14ac:dyDescent="0.4">
      <c r="B2" t="s">
        <v>0</v>
      </c>
    </row>
    <row r="3" spans="2:10" x14ac:dyDescent="0.4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4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4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4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4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4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4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4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4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4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4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4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4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4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4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4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4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4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4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4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4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4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4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4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4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4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4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4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4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4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4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4">
      <c r="B35" s="2" t="s">
        <v>147</v>
      </c>
    </row>
    <row r="36" spans="2:10" x14ac:dyDescent="0.4">
      <c r="B36" t="b">
        <f>AND(YEAR(D4)&gt;=2001,YEAR(D4)&lt;=2002)</f>
        <v>0</v>
      </c>
    </row>
    <row r="38" spans="2:10" x14ac:dyDescent="0.4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4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4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4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4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4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4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4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D3">
    <cfRule type="expression" dxfId="1" priority="2">
      <formula>AND(LEFT(B$4,2)&lt;=22,J$4="B")</formula>
    </cfRule>
  </conditionalFormatting>
  <conditionalFormatting sqref="B4:J33">
    <cfRule type="expression" dxfId="0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topLeftCell="A7" zoomScaleNormal="100" workbookViewId="0">
      <selection activeCell="D4" sqref="D4"/>
    </sheetView>
  </sheetViews>
  <sheetFormatPr defaultRowHeight="17.399999999999999" x14ac:dyDescent="0.4"/>
  <cols>
    <col min="1" max="1" width="2" customWidth="1"/>
    <col min="2" max="2" width="9.59765625" customWidth="1"/>
    <col min="3" max="3" width="19.898437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4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4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4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4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4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4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4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4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4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4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4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4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4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4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4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4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4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4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4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4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4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4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4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4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4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4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4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4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4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4">
      <c r="B35" t="s">
        <v>59</v>
      </c>
    </row>
    <row r="36" spans="2:7" x14ac:dyDescent="0.4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4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4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4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4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4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35" zoomScaleNormal="100" workbookViewId="0">
      <selection activeCell="C36" sqref="C36"/>
    </sheetView>
  </sheetViews>
  <sheetFormatPr defaultRowHeight="17.399999999999999" x14ac:dyDescent="0.4"/>
  <cols>
    <col min="1" max="1" width="3.59765625" customWidth="1"/>
    <col min="2" max="2" width="14.69921875" bestFit="1" customWidth="1"/>
    <col min="3" max="8" width="11.8984375" customWidth="1"/>
    <col min="10" max="10" width="12.59765625" bestFit="1" customWidth="1"/>
  </cols>
  <sheetData>
    <row r="2" spans="2:10" x14ac:dyDescent="0.4">
      <c r="B2" t="s">
        <v>0</v>
      </c>
    </row>
    <row r="3" spans="2:10" x14ac:dyDescent="0.4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4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HLOOKUP(SUMPRODUCT(F4:H4,{0.3,0.2,0.5}),$C$38:$G$39,2)</f>
        <v>C</v>
      </c>
      <c r="J4" s="2" t="str" cm="1">
        <f t="array" ref="J4">FN비고(F4,G4,H4)</f>
        <v/>
      </c>
    </row>
    <row r="5" spans="2:10" x14ac:dyDescent="0.4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HLOOKUP(SUMPRODUCT(F5:H5,{0.3,0.2,0.5}),$C$38:$G$39,2)</f>
        <v>B</v>
      </c>
      <c r="J5" s="2" t="str" cm="1">
        <f t="array" ref="J5">FN비고(F5,G5,H5)</f>
        <v/>
      </c>
    </row>
    <row r="6" spans="2:10" x14ac:dyDescent="0.4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HLOOKUP(SUMPRODUCT(F6:H6,{0.3,0.2,0.5}),$C$38:$G$39,2)</f>
        <v>D</v>
      </c>
      <c r="J6" s="2" t="str" cm="1">
        <f t="array" ref="J6">FN비고(F6,G6,H6)</f>
        <v/>
      </c>
    </row>
    <row r="7" spans="2:10" x14ac:dyDescent="0.4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HLOOKUP(SUMPRODUCT(F7:H7,{0.3,0.2,0.5}),$C$38:$G$39,2)</f>
        <v>F</v>
      </c>
      <c r="J7" s="2" t="str" cm="1">
        <f t="array" ref="J7">FN비고(F7,G7,H7)</f>
        <v/>
      </c>
    </row>
    <row r="8" spans="2:10" x14ac:dyDescent="0.4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HLOOKUP(SUMPRODUCT(F8:H8,{0.3,0.2,0.5}),$C$38:$G$39,2)</f>
        <v>A</v>
      </c>
      <c r="J8" s="2" t="str" cm="1">
        <f t="array" ref="J8">FN비고(F8,G8,H8)</f>
        <v>90우수학생</v>
      </c>
    </row>
    <row r="9" spans="2:10" x14ac:dyDescent="0.4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HLOOKUP(SUMPRODUCT(F9:H9,{0.3,0.2,0.5}),$C$38:$G$39,2)</f>
        <v>A</v>
      </c>
      <c r="J9" s="2" t="str" cm="1">
        <f t="array" ref="J9">FN비고(F9,G9,H9)</f>
        <v>90.7우수학생</v>
      </c>
    </row>
    <row r="10" spans="2:10" x14ac:dyDescent="0.4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HLOOKUP(SUMPRODUCT(F10:H10,{0.3,0.2,0.5}),$C$38:$G$39,2)</f>
        <v>C</v>
      </c>
      <c r="J10" s="2" t="str" cm="1">
        <f t="array" ref="J10">FN비고(F10,G10,H10)</f>
        <v/>
      </c>
    </row>
    <row r="11" spans="2:10" x14ac:dyDescent="0.4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HLOOKUP(SUMPRODUCT(F11:H11,{0.3,0.2,0.5}),$C$38:$G$39,2)</f>
        <v>C</v>
      </c>
      <c r="J11" s="2" t="str" cm="1">
        <f t="array" ref="J11">FN비고(F11,G11,H11)</f>
        <v/>
      </c>
    </row>
    <row r="12" spans="2:10" x14ac:dyDescent="0.4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HLOOKUP(SUMPRODUCT(F12:H12,{0.3,0.2,0.5}),$C$38:$G$39,2)</f>
        <v>C</v>
      </c>
      <c r="J12" s="2" t="str" cm="1">
        <f t="array" ref="J12">FN비고(F12,G12,H12)</f>
        <v/>
      </c>
    </row>
    <row r="13" spans="2:10" x14ac:dyDescent="0.4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HLOOKUP(SUMPRODUCT(F13:H13,{0.3,0.2,0.5}),$C$38:$G$39,2)</f>
        <v>C</v>
      </c>
      <c r="J13" s="2" t="str" cm="1">
        <f t="array" ref="J13">FN비고(F13,G13,H13)</f>
        <v/>
      </c>
    </row>
    <row r="14" spans="2:10" x14ac:dyDescent="0.4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HLOOKUP(SUMPRODUCT(F14:H14,{0.3,0.2,0.5}),$C$38:$G$39,2)</f>
        <v>C</v>
      </c>
      <c r="J14" s="2" t="str" cm="1">
        <f t="array" ref="J14">FN비고(F14,G14,H14)</f>
        <v/>
      </c>
    </row>
    <row r="15" spans="2:10" x14ac:dyDescent="0.4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HLOOKUP(SUMPRODUCT(F15:H15,{0.3,0.2,0.5}),$C$38:$G$39,2)</f>
        <v>C</v>
      </c>
      <c r="J15" s="2" t="str" cm="1">
        <f t="array" ref="J15">FN비고(F15,G15,H15)</f>
        <v/>
      </c>
    </row>
    <row r="16" spans="2:10" x14ac:dyDescent="0.4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HLOOKUP(SUMPRODUCT(F16:H16,{0.3,0.2,0.5}),$C$38:$G$39,2)</f>
        <v>B</v>
      </c>
      <c r="J16" s="2" t="str" cm="1">
        <f t="array" ref="J16">FN비고(F16,G16,H16)</f>
        <v/>
      </c>
    </row>
    <row r="17" spans="2:10" x14ac:dyDescent="0.4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HLOOKUP(SUMPRODUCT(F17:H17,{0.3,0.2,0.5}),$C$38:$G$39,2)</f>
        <v>C</v>
      </c>
      <c r="J17" s="2" t="str" cm="1">
        <f t="array" ref="J17">FN비고(F17,G17,H17)</f>
        <v/>
      </c>
    </row>
    <row r="18" spans="2:10" x14ac:dyDescent="0.4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HLOOKUP(SUMPRODUCT(F18:H18,{0.3,0.2,0.5}),$C$38:$G$39,2)</f>
        <v>C</v>
      </c>
      <c r="J18" s="2" t="str" cm="1">
        <f t="array" ref="J18">FN비고(F18,G18,H18)</f>
        <v/>
      </c>
    </row>
    <row r="19" spans="2:10" x14ac:dyDescent="0.4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HLOOKUP(SUMPRODUCT(F19:H19,{0.3,0.2,0.5}),$C$38:$G$39,2)</f>
        <v>A</v>
      </c>
      <c r="J19" s="2" t="str" cm="1">
        <f t="array" ref="J19">FN비고(F19,G19,H19)</f>
        <v>91.2우수학생</v>
      </c>
    </row>
    <row r="20" spans="2:10" x14ac:dyDescent="0.4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HLOOKUP(SUMPRODUCT(F20:H20,{0.3,0.2,0.5}),$C$38:$G$39,2)</f>
        <v>C</v>
      </c>
      <c r="J20" s="2" t="str" cm="1">
        <f t="array" ref="J20">FN비고(F20,G20,H20)</f>
        <v/>
      </c>
    </row>
    <row r="21" spans="2:10" x14ac:dyDescent="0.4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HLOOKUP(SUMPRODUCT(F21:H21,{0.3,0.2,0.5}),$C$38:$G$39,2)</f>
        <v>B</v>
      </c>
      <c r="J21" s="2" t="str" cm="1">
        <f t="array" ref="J21">FN비고(F21,G21,H21)</f>
        <v/>
      </c>
    </row>
    <row r="22" spans="2:10" x14ac:dyDescent="0.4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HLOOKUP(SUMPRODUCT(F22:H22,{0.3,0.2,0.5}),$C$38:$G$39,2)</f>
        <v>D</v>
      </c>
      <c r="J22" s="2" t="str" cm="1">
        <f t="array" ref="J22">FN비고(F22,G22,H22)</f>
        <v/>
      </c>
    </row>
    <row r="23" spans="2:10" x14ac:dyDescent="0.4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HLOOKUP(SUMPRODUCT(F23:H23,{0.3,0.2,0.5}),$C$38:$G$39,2)</f>
        <v>D</v>
      </c>
      <c r="J23" s="2" t="str" cm="1">
        <f t="array" ref="J23">FN비고(F23,G23,H23)</f>
        <v/>
      </c>
    </row>
    <row r="24" spans="2:10" x14ac:dyDescent="0.4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HLOOKUP(SUMPRODUCT(F24:H24,{0.3,0.2,0.5}),$C$38:$G$39,2)</f>
        <v>C</v>
      </c>
      <c r="J24" s="2" t="str" cm="1">
        <f t="array" ref="J24">FN비고(F24,G24,H24)</f>
        <v/>
      </c>
    </row>
    <row r="25" spans="2:10" x14ac:dyDescent="0.4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HLOOKUP(SUMPRODUCT(F25:H25,{0.3,0.2,0.5}),$C$38:$G$39,2)</f>
        <v>B</v>
      </c>
      <c r="J25" s="2" t="str" cm="1">
        <f t="array" ref="J25">FN비고(F25,G25,H25)</f>
        <v>89.4우수학생</v>
      </c>
    </row>
    <row r="26" spans="2:10" x14ac:dyDescent="0.4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HLOOKUP(SUMPRODUCT(F26:H26,{0.3,0.2,0.5}),$C$38:$G$39,2)</f>
        <v>C</v>
      </c>
      <c r="J26" s="2" t="str" cm="1">
        <f t="array" ref="J26">FN비고(F26,G26,H26)</f>
        <v/>
      </c>
    </row>
    <row r="27" spans="2:10" x14ac:dyDescent="0.4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HLOOKUP(SUMPRODUCT(F27:H27,{0.3,0.2,0.5}),$C$38:$G$39,2)</f>
        <v>A</v>
      </c>
      <c r="J27" s="2" t="str" cm="1">
        <f t="array" ref="J27">FN비고(F27,G27,H27)</f>
        <v>90.9우수학생</v>
      </c>
    </row>
    <row r="28" spans="2:10" x14ac:dyDescent="0.4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HLOOKUP(SUMPRODUCT(F28:H28,{0.3,0.2,0.5}),$C$38:$G$39,2)</f>
        <v>B</v>
      </c>
      <c r="J28" s="2" t="str" cm="1">
        <f t="array" ref="J28">FN비고(F28,G28,H28)</f>
        <v/>
      </c>
    </row>
    <row r="30" spans="2:10" x14ac:dyDescent="0.4">
      <c r="B30" t="s">
        <v>57</v>
      </c>
    </row>
    <row r="31" spans="2:10" x14ac:dyDescent="0.4">
      <c r="B31" s="14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4">
      <c r="B32" s="14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4">
      <c r="B33" s="1" t="s">
        <v>95</v>
      </c>
      <c r="C33" s="12"/>
      <c r="D33" s="12"/>
      <c r="E33" s="12"/>
      <c r="F33" s="12"/>
      <c r="G33" s="12"/>
      <c r="H33" s="12"/>
    </row>
    <row r="34" spans="2:8" x14ac:dyDescent="0.4">
      <c r="B34" s="1" t="s">
        <v>96</v>
      </c>
      <c r="C34" s="12"/>
      <c r="D34" s="12"/>
      <c r="E34" s="12"/>
      <c r="F34" s="12"/>
      <c r="G34" s="12"/>
      <c r="H34" s="12"/>
    </row>
    <row r="35" spans="2:8" x14ac:dyDescent="0.4">
      <c r="B35" s="1" t="s">
        <v>97</v>
      </c>
      <c r="C35" s="12" t="e" cm="1" vm="1">
        <f t="array" aca="1" ref="C35" ca="1">IF((D4:D28=C32)*((LEFT(B4,2)=23)+(LEFT(B4,2)=21)),MAX(F4:F28))</f>
        <v>#VALUE!</v>
      </c>
      <c r="D35" s="12"/>
      <c r="E35" s="12"/>
      <c r="F35" s="12"/>
      <c r="G35" s="12"/>
      <c r="H35" s="12"/>
    </row>
    <row r="37" spans="2:8" x14ac:dyDescent="0.4">
      <c r="B37" t="s">
        <v>98</v>
      </c>
    </row>
    <row r="38" spans="2:8" x14ac:dyDescent="0.4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4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B3" sqref="B3"/>
    </sheetView>
  </sheetViews>
  <sheetFormatPr defaultRowHeight="17.399999999999999" x14ac:dyDescent="0.4"/>
  <cols>
    <col min="1" max="1" width="12.3984375" bestFit="1" customWidth="1"/>
    <col min="2" max="2" width="10.59765625" bestFit="1" customWidth="1"/>
    <col min="3" max="3" width="11.59765625" bestFit="1" customWidth="1"/>
    <col min="4" max="4" width="12.19921875" bestFit="1" customWidth="1"/>
    <col min="5" max="5" width="11.296875" bestFit="1" customWidth="1"/>
    <col min="6" max="44" width="12.296875" bestFit="1" customWidth="1"/>
    <col min="45" max="45" width="16.8984375" bestFit="1" customWidth="1"/>
    <col min="46" max="46" width="16.5" bestFit="1" customWidth="1"/>
    <col min="47" max="47" width="7.59765625" bestFit="1" customWidth="1"/>
    <col min="48" max="49" width="5.3984375" bestFit="1" customWidth="1"/>
    <col min="50" max="50" width="7.59765625" bestFit="1" customWidth="1"/>
    <col min="51" max="51" width="5.3984375" bestFit="1" customWidth="1"/>
    <col min="52" max="52" width="7.59765625" bestFit="1" customWidth="1"/>
    <col min="53" max="54" width="5.3984375" bestFit="1" customWidth="1"/>
    <col min="55" max="55" width="7.59765625" bestFit="1" customWidth="1"/>
    <col min="56" max="56" width="6.796875" bestFit="1" customWidth="1"/>
    <col min="57" max="57" width="5.3984375" bestFit="1" customWidth="1"/>
    <col min="58" max="59" width="7.59765625" bestFit="1" customWidth="1"/>
    <col min="60" max="60" width="5.3984375" bestFit="1" customWidth="1"/>
    <col min="61" max="61" width="7.59765625" bestFit="1" customWidth="1"/>
    <col min="62" max="62" width="5.3984375" bestFit="1" customWidth="1"/>
    <col min="63" max="64" width="7.59765625" bestFit="1" customWidth="1"/>
    <col min="65" max="65" width="5.3984375" bestFit="1" customWidth="1"/>
    <col min="66" max="66" width="7.59765625" bestFit="1" customWidth="1"/>
    <col min="67" max="67" width="5.3984375" bestFit="1" customWidth="1"/>
    <col min="68" max="69" width="7.59765625" bestFit="1" customWidth="1"/>
    <col min="70" max="70" width="5.3984375" bestFit="1" customWidth="1"/>
    <col min="71" max="72" width="7.59765625" bestFit="1" customWidth="1"/>
    <col min="73" max="73" width="5.3984375" bestFit="1" customWidth="1"/>
    <col min="74" max="74" width="7.59765625" bestFit="1" customWidth="1"/>
    <col min="75" max="75" width="5.3984375" bestFit="1" customWidth="1"/>
    <col min="76" max="77" width="7.59765625" bestFit="1" customWidth="1"/>
    <col min="78" max="78" width="5.3984375" bestFit="1" customWidth="1"/>
    <col min="79" max="80" width="7.59765625" bestFit="1" customWidth="1"/>
    <col min="81" max="81" width="5.3984375" bestFit="1" customWidth="1"/>
    <col min="82" max="82" width="7.59765625" bestFit="1" customWidth="1"/>
    <col min="83" max="83" width="5.3984375" bestFit="1" customWidth="1"/>
    <col min="84" max="85" width="7.59765625" bestFit="1" customWidth="1"/>
    <col min="86" max="86" width="6.796875" bestFit="1" customWidth="1"/>
    <col min="87" max="88" width="7.59765625" bestFit="1" customWidth="1"/>
    <col min="89" max="89" width="6.796875" bestFit="1" customWidth="1"/>
  </cols>
  <sheetData>
    <row r="3" spans="1:5" x14ac:dyDescent="0.4">
      <c r="A3" s="15" t="s">
        <v>4</v>
      </c>
      <c r="B3" s="15" t="s">
        <v>3</v>
      </c>
      <c r="C3" s="16" t="s">
        <v>154</v>
      </c>
      <c r="D3" t="s">
        <v>155</v>
      </c>
      <c r="E3" t="s">
        <v>156</v>
      </c>
    </row>
    <row r="4" spans="1:5" x14ac:dyDescent="0.4">
      <c r="A4" t="s">
        <v>15</v>
      </c>
      <c r="C4" s="16">
        <v>82</v>
      </c>
      <c r="D4" s="16">
        <v>77.5</v>
      </c>
      <c r="E4" s="16">
        <v>89.75</v>
      </c>
    </row>
    <row r="5" spans="1:5" x14ac:dyDescent="0.4">
      <c r="B5" t="s">
        <v>149</v>
      </c>
      <c r="C5" s="16">
        <v>77</v>
      </c>
      <c r="D5" s="16">
        <v>89</v>
      </c>
      <c r="E5" s="16">
        <v>92</v>
      </c>
    </row>
    <row r="6" spans="1:5" x14ac:dyDescent="0.4">
      <c r="B6" t="s">
        <v>150</v>
      </c>
      <c r="C6" s="16">
        <v>76</v>
      </c>
      <c r="D6" s="16">
        <v>65</v>
      </c>
      <c r="E6" s="16">
        <v>88</v>
      </c>
    </row>
    <row r="7" spans="1:5" x14ac:dyDescent="0.4">
      <c r="B7" t="s">
        <v>151</v>
      </c>
      <c r="C7" s="16">
        <v>87.5</v>
      </c>
      <c r="D7" s="16">
        <v>78</v>
      </c>
      <c r="E7" s="16">
        <v>89.5</v>
      </c>
    </row>
    <row r="8" spans="1:5" x14ac:dyDescent="0.4">
      <c r="A8" t="s">
        <v>30</v>
      </c>
      <c r="C8" s="16">
        <v>67</v>
      </c>
      <c r="D8" s="16">
        <v>83</v>
      </c>
      <c r="E8" s="16">
        <v>67</v>
      </c>
    </row>
    <row r="9" spans="1:5" x14ac:dyDescent="0.4">
      <c r="B9" t="s">
        <v>152</v>
      </c>
      <c r="C9" s="16">
        <v>71</v>
      </c>
      <c r="D9" s="16">
        <v>97</v>
      </c>
      <c r="E9" s="16">
        <v>68</v>
      </c>
    </row>
    <row r="10" spans="1:5" x14ac:dyDescent="0.4">
      <c r="B10" t="s">
        <v>150</v>
      </c>
      <c r="C10" s="16">
        <v>86</v>
      </c>
      <c r="D10" s="16">
        <v>68</v>
      </c>
      <c r="E10" s="16">
        <v>59</v>
      </c>
    </row>
    <row r="11" spans="1:5" x14ac:dyDescent="0.4">
      <c r="B11" t="s">
        <v>151</v>
      </c>
      <c r="C11" s="16">
        <v>55.5</v>
      </c>
      <c r="D11" s="16">
        <v>83.5</v>
      </c>
      <c r="E11" s="16">
        <v>70.5</v>
      </c>
    </row>
    <row r="12" spans="1:5" x14ac:dyDescent="0.4">
      <c r="A12" t="s">
        <v>19</v>
      </c>
      <c r="C12" s="16">
        <v>83</v>
      </c>
      <c r="D12" s="16">
        <v>78.166666666666671</v>
      </c>
      <c r="E12" s="16">
        <v>70.833333333333329</v>
      </c>
    </row>
    <row r="13" spans="1:5" x14ac:dyDescent="0.4">
      <c r="B13" t="s">
        <v>152</v>
      </c>
      <c r="C13" s="16">
        <v>97</v>
      </c>
      <c r="D13" s="16">
        <v>68</v>
      </c>
      <c r="E13" s="16">
        <v>89</v>
      </c>
    </row>
    <row r="14" spans="1:5" x14ac:dyDescent="0.4">
      <c r="B14" t="s">
        <v>149</v>
      </c>
      <c r="C14" s="16">
        <v>87</v>
      </c>
      <c r="D14" s="16">
        <v>84</v>
      </c>
      <c r="E14" s="16">
        <v>63</v>
      </c>
    </row>
    <row r="15" spans="1:5" x14ac:dyDescent="0.4">
      <c r="B15" t="s">
        <v>153</v>
      </c>
      <c r="C15" s="16">
        <v>79</v>
      </c>
      <c r="D15" s="16">
        <v>94</v>
      </c>
      <c r="E15" s="16">
        <v>69</v>
      </c>
    </row>
    <row r="16" spans="1:5" x14ac:dyDescent="0.4">
      <c r="B16" t="s">
        <v>151</v>
      </c>
      <c r="C16" s="16">
        <v>78.333333333333329</v>
      </c>
      <c r="D16" s="16">
        <v>74.333333333333329</v>
      </c>
      <c r="E16" s="16">
        <v>68</v>
      </c>
    </row>
    <row r="17" spans="1:5" x14ac:dyDescent="0.4">
      <c r="A17" t="s">
        <v>11</v>
      </c>
      <c r="C17" s="16">
        <v>70.142857142857139</v>
      </c>
      <c r="D17" s="16">
        <v>77.142857142857139</v>
      </c>
      <c r="E17" s="16">
        <v>76.857142857142861</v>
      </c>
    </row>
    <row r="18" spans="1:5" x14ac:dyDescent="0.4">
      <c r="B18" t="s">
        <v>152</v>
      </c>
      <c r="C18" s="16">
        <v>76</v>
      </c>
      <c r="D18" s="16">
        <v>80</v>
      </c>
      <c r="E18" s="16">
        <v>89</v>
      </c>
    </row>
    <row r="19" spans="1:5" x14ac:dyDescent="0.4">
      <c r="B19" t="s">
        <v>150</v>
      </c>
      <c r="C19" s="16">
        <v>64.5</v>
      </c>
      <c r="D19" s="16">
        <v>99</v>
      </c>
      <c r="E19" s="16">
        <v>59.5</v>
      </c>
    </row>
    <row r="20" spans="1:5" x14ac:dyDescent="0.4">
      <c r="B20" t="s">
        <v>151</v>
      </c>
      <c r="C20" s="16">
        <v>71.5</v>
      </c>
      <c r="D20" s="16">
        <v>65.5</v>
      </c>
      <c r="E20" s="16">
        <v>82.5</v>
      </c>
    </row>
    <row r="21" spans="1:5" x14ac:dyDescent="0.4">
      <c r="A21" t="s">
        <v>27</v>
      </c>
      <c r="C21" s="16">
        <v>69.5</v>
      </c>
      <c r="D21" s="16">
        <v>81.166666666666671</v>
      </c>
      <c r="E21" s="16">
        <v>78.666666666666671</v>
      </c>
    </row>
    <row r="22" spans="1:5" x14ac:dyDescent="0.4">
      <c r="B22" t="s">
        <v>149</v>
      </c>
      <c r="C22" s="16">
        <v>72</v>
      </c>
      <c r="D22" s="16">
        <v>96</v>
      </c>
      <c r="E22" s="16">
        <v>77</v>
      </c>
    </row>
    <row r="23" spans="1:5" x14ac:dyDescent="0.4">
      <c r="B23" t="s">
        <v>153</v>
      </c>
      <c r="C23" s="16">
        <v>50</v>
      </c>
      <c r="D23" s="16">
        <v>84</v>
      </c>
      <c r="E23" s="16">
        <v>79</v>
      </c>
    </row>
    <row r="24" spans="1:5" x14ac:dyDescent="0.4">
      <c r="B24" t="s">
        <v>150</v>
      </c>
      <c r="C24" s="16">
        <v>75</v>
      </c>
      <c r="D24" s="16">
        <v>85</v>
      </c>
      <c r="E24" s="16">
        <v>85.5</v>
      </c>
    </row>
    <row r="25" spans="1:5" x14ac:dyDescent="0.4">
      <c r="B25" t="s">
        <v>151</v>
      </c>
      <c r="C25" s="16">
        <v>72.5</v>
      </c>
      <c r="D25" s="16">
        <v>68.5</v>
      </c>
      <c r="E25" s="16">
        <v>72.5</v>
      </c>
    </row>
    <row r="26" spans="1:5" x14ac:dyDescent="0.4">
      <c r="A26" t="s">
        <v>33</v>
      </c>
      <c r="C26" s="16">
        <v>90.333333333333329</v>
      </c>
      <c r="D26" s="16">
        <v>91</v>
      </c>
      <c r="E26" s="16">
        <v>76.333333333333329</v>
      </c>
    </row>
    <row r="27" spans="1:5" x14ac:dyDescent="0.4">
      <c r="B27" t="s">
        <v>153</v>
      </c>
      <c r="C27" s="16">
        <v>94.5</v>
      </c>
      <c r="D27" s="16">
        <v>92.5</v>
      </c>
      <c r="E27" s="16">
        <v>87.5</v>
      </c>
    </row>
    <row r="28" spans="1:5" x14ac:dyDescent="0.4">
      <c r="B28" t="s">
        <v>151</v>
      </c>
      <c r="C28" s="16">
        <v>82</v>
      </c>
      <c r="D28" s="16">
        <v>88</v>
      </c>
      <c r="E28" s="16">
        <v>54</v>
      </c>
    </row>
    <row r="29" spans="1:5" x14ac:dyDescent="0.4">
      <c r="A29" t="s">
        <v>148</v>
      </c>
      <c r="C29" s="16">
        <v>75.766666666666666</v>
      </c>
      <c r="D29" s="16">
        <v>80.36666666666666</v>
      </c>
      <c r="E29" s="16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10" zoomScaleNormal="100" workbookViewId="0">
      <selection activeCell="C12" sqref="C12"/>
    </sheetView>
  </sheetViews>
  <sheetFormatPr defaultRowHeight="17.399999999999999" outlineLevelRow="3" x14ac:dyDescent="0.4"/>
  <cols>
    <col min="1" max="1" width="3.19921875" customWidth="1"/>
    <col min="2" max="2" width="9.59765625" customWidth="1"/>
    <col min="3" max="3" width="15" customWidth="1"/>
    <col min="4" max="4" width="14.3984375" customWidth="1"/>
  </cols>
  <sheetData>
    <row r="2" spans="2:7" x14ac:dyDescent="0.4">
      <c r="B2" t="s">
        <v>58</v>
      </c>
    </row>
    <row r="3" spans="2:7" x14ac:dyDescent="0.4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4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4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4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4">
      <c r="B7" s="7"/>
      <c r="C7" s="8"/>
      <c r="D7" s="17" t="s">
        <v>164</v>
      </c>
      <c r="E7" s="9"/>
      <c r="F7" s="9">
        <f>SUBTOTAL(4,F4:F6)</f>
        <v>90</v>
      </c>
      <c r="G7" s="10"/>
    </row>
    <row r="8" spans="2:7" outlineLevel="1" x14ac:dyDescent="0.4">
      <c r="B8" s="7"/>
      <c r="C8" s="8"/>
      <c r="D8" s="17" t="s">
        <v>157</v>
      </c>
      <c r="E8" s="9"/>
      <c r="F8" s="9">
        <f>SUBTOTAL(1,F4:F6)</f>
        <v>81.333333333333329</v>
      </c>
      <c r="G8" s="10"/>
    </row>
    <row r="9" spans="2:7" outlineLevel="3" x14ac:dyDescent="0.4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4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4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4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4">
      <c r="B13" s="7"/>
      <c r="C13" s="8"/>
      <c r="D13" s="17" t="s">
        <v>165</v>
      </c>
      <c r="E13" s="9"/>
      <c r="F13" s="9">
        <f>SUBTOTAL(4,F9:F12)</f>
        <v>99</v>
      </c>
      <c r="G13" s="10"/>
    </row>
    <row r="14" spans="2:7" outlineLevel="1" x14ac:dyDescent="0.4">
      <c r="B14" s="7"/>
      <c r="C14" s="8"/>
      <c r="D14" s="17" t="s">
        <v>158</v>
      </c>
      <c r="E14" s="9"/>
      <c r="F14" s="9">
        <f>SUBTOTAL(1,F9:F12)</f>
        <v>83</v>
      </c>
      <c r="G14" s="10"/>
    </row>
    <row r="15" spans="2:7" outlineLevel="3" x14ac:dyDescent="0.4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4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4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4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4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4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4">
      <c r="B21" s="7"/>
      <c r="C21" s="8"/>
      <c r="D21" s="17" t="s">
        <v>166</v>
      </c>
      <c r="E21" s="9"/>
      <c r="F21" s="9">
        <f>SUBTOTAL(4,F15:F20)</f>
        <v>94</v>
      </c>
      <c r="G21" s="10"/>
    </row>
    <row r="22" spans="2:7" outlineLevel="1" x14ac:dyDescent="0.4">
      <c r="B22" s="7"/>
      <c r="C22" s="8"/>
      <c r="D22" s="17" t="s">
        <v>159</v>
      </c>
      <c r="E22" s="9"/>
      <c r="F22" s="9">
        <f>SUBTOTAL(1,F15:F20)</f>
        <v>78.166666666666671</v>
      </c>
      <c r="G22" s="10"/>
    </row>
    <row r="23" spans="2:7" outlineLevel="3" x14ac:dyDescent="0.4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4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4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4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4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4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4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4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4">
      <c r="B31" s="7"/>
      <c r="C31" s="8"/>
      <c r="D31" s="17" t="s">
        <v>167</v>
      </c>
      <c r="E31" s="9"/>
      <c r="F31" s="9">
        <f>SUBTOTAL(4,F23:F30)</f>
        <v>100</v>
      </c>
      <c r="G31" s="10"/>
    </row>
    <row r="32" spans="2:7" outlineLevel="1" x14ac:dyDescent="0.4">
      <c r="B32" s="7"/>
      <c r="C32" s="8"/>
      <c r="D32" s="17" t="s">
        <v>160</v>
      </c>
      <c r="E32" s="9"/>
      <c r="F32" s="9">
        <f>SUBTOTAL(1,F23:F30)</f>
        <v>79.75</v>
      </c>
      <c r="G32" s="10"/>
    </row>
    <row r="33" spans="2:7" outlineLevel="3" x14ac:dyDescent="0.4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4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4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4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4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4">
      <c r="B38" s="7"/>
      <c r="C38" s="8"/>
      <c r="D38" s="17" t="s">
        <v>168</v>
      </c>
      <c r="E38" s="9"/>
      <c r="F38" s="9">
        <f>SUBTOTAL(4,F33:F37)</f>
        <v>97</v>
      </c>
      <c r="G38" s="10"/>
    </row>
    <row r="39" spans="2:7" outlineLevel="1" x14ac:dyDescent="0.4">
      <c r="B39" s="7"/>
      <c r="C39" s="8"/>
      <c r="D39" s="17" t="s">
        <v>161</v>
      </c>
      <c r="E39" s="9"/>
      <c r="F39" s="9">
        <f>SUBTOTAL(1,F33:F37)</f>
        <v>85.6</v>
      </c>
      <c r="G39" s="10"/>
    </row>
    <row r="40" spans="2:7" outlineLevel="3" x14ac:dyDescent="0.4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4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4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4">
      <c r="B43" s="18"/>
      <c r="C43" s="19"/>
      <c r="D43" s="20" t="s">
        <v>169</v>
      </c>
      <c r="E43" s="18"/>
      <c r="F43" s="18">
        <f>SUBTOTAL(4,F40:F42)</f>
        <v>98</v>
      </c>
      <c r="G43" s="18"/>
    </row>
    <row r="44" spans="2:7" outlineLevel="1" x14ac:dyDescent="0.4">
      <c r="B44" s="18"/>
      <c r="C44" s="19"/>
      <c r="D44" s="20" t="s">
        <v>162</v>
      </c>
      <c r="E44" s="18"/>
      <c r="F44" s="18">
        <f>SUBTOTAL(1,F40:F42)</f>
        <v>91</v>
      </c>
      <c r="G44" s="18"/>
    </row>
    <row r="45" spans="2:7" x14ac:dyDescent="0.4">
      <c r="B45" s="18"/>
      <c r="C45" s="19"/>
      <c r="D45" s="20" t="s">
        <v>170</v>
      </c>
      <c r="E45" s="18"/>
      <c r="F45" s="18">
        <f>SUBTOTAL(4,F4:F42)</f>
        <v>100</v>
      </c>
      <c r="G45" s="18"/>
    </row>
    <row r="46" spans="2:7" x14ac:dyDescent="0.4">
      <c r="B46" s="18"/>
      <c r="C46" s="19"/>
      <c r="D46" s="20" t="s">
        <v>163</v>
      </c>
      <c r="E46" s="18"/>
      <c r="F46" s="18">
        <f>SUBTOTAL(1,F4:F42)</f>
        <v>82.206896551724142</v>
      </c>
      <c r="G46" s="18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3303F323-4166-413C-85D7-CE8568CAF7E0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14" zoomScaleNormal="100" workbookViewId="0">
      <selection activeCell="L23" sqref="L23"/>
    </sheetView>
  </sheetViews>
  <sheetFormatPr defaultRowHeight="17.399999999999999" x14ac:dyDescent="0.4"/>
  <cols>
    <col min="1" max="1" width="4.59765625" customWidth="1"/>
    <col min="4" max="4" width="13" bestFit="1" customWidth="1"/>
  </cols>
  <sheetData>
    <row r="3" spans="2:7" x14ac:dyDescent="0.4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4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4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4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4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4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4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4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4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4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4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4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D4" sqref="D4"/>
    </sheetView>
  </sheetViews>
  <sheetFormatPr defaultRowHeight="17.399999999999999" x14ac:dyDescent="0.4"/>
  <cols>
    <col min="1" max="1" width="4.09765625" customWidth="1"/>
    <col min="2" max="2" width="8.09765625" customWidth="1"/>
    <col min="3" max="13" width="7.5" customWidth="1"/>
  </cols>
  <sheetData>
    <row r="5" spans="2:13" x14ac:dyDescent="0.4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4">
      <c r="B6" s="11" t="s">
        <v>10</v>
      </c>
      <c r="C6" s="2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4">
      <c r="B7" s="11" t="s">
        <v>43</v>
      </c>
      <c r="C7" s="2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4">
      <c r="B8" s="11" t="s">
        <v>45</v>
      </c>
      <c r="C8" s="2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4">
      <c r="B9" s="11" t="s">
        <v>46</v>
      </c>
      <c r="C9" s="2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4">
      <c r="B10" s="11" t="s">
        <v>47</v>
      </c>
      <c r="C10" s="2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4">
      <c r="B11" s="11" t="s">
        <v>48</v>
      </c>
      <c r="C11" s="2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4">
      <c r="B12" s="11" t="s">
        <v>14</v>
      </c>
      <c r="C12" s="2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4">
      <c r="B13" s="11" t="s">
        <v>18</v>
      </c>
      <c r="C13" s="2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4">
      <c r="B14" s="11" t="s">
        <v>36</v>
      </c>
      <c r="C14" s="2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4">
      <c r="B15" s="11" t="s">
        <v>37</v>
      </c>
      <c r="C15" s="2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4">
      <c r="B16" s="11" t="s">
        <v>38</v>
      </c>
      <c r="C16" s="2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4">
      <c r="B17" s="11" t="s">
        <v>39</v>
      </c>
      <c r="C17" s="2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4">
      <c r="B18" s="11" t="s">
        <v>40</v>
      </c>
      <c r="C18" s="2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4">
      <c r="B19" s="11" t="s">
        <v>41</v>
      </c>
      <c r="C19" s="2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4">
      <c r="B20" s="11" t="s">
        <v>42</v>
      </c>
      <c r="C20" s="2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4">
      <c r="B21" s="11" t="s">
        <v>49</v>
      </c>
      <c r="C21" s="2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4">
      <c r="B22" s="11" t="s">
        <v>23</v>
      </c>
      <c r="C22" s="2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4">
      <c r="B23" s="11" t="s">
        <v>24</v>
      </c>
      <c r="C23" s="2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tabSelected="1" zoomScaleNormal="100" workbookViewId="0">
      <selection activeCell="I4" sqref="I4"/>
    </sheetView>
  </sheetViews>
  <sheetFormatPr defaultRowHeight="17.399999999999999" x14ac:dyDescent="0.4"/>
  <cols>
    <col min="1" max="1" width="3.59765625" customWidth="1"/>
    <col min="4" max="4" width="13.69921875" customWidth="1"/>
    <col min="9" max="9" width="13" bestFit="1" customWidth="1"/>
  </cols>
  <sheetData>
    <row r="1" spans="2:9" x14ac:dyDescent="0.4">
      <c r="B1" s="2"/>
      <c r="C1" s="2"/>
    </row>
    <row r="2" spans="2:9" x14ac:dyDescent="0.4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4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4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4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4">
      <c r="B6" s="2"/>
      <c r="C6" s="2"/>
      <c r="I6" s="1" t="s">
        <v>4</v>
      </c>
    </row>
    <row r="7" spans="2:9" x14ac:dyDescent="0.4">
      <c r="B7" s="2"/>
      <c r="C7" s="2"/>
      <c r="I7" t="s">
        <v>27</v>
      </c>
    </row>
    <row r="8" spans="2:9" x14ac:dyDescent="0.4">
      <c r="B8" s="2"/>
      <c r="C8" s="2"/>
      <c r="I8" t="s">
        <v>33</v>
      </c>
    </row>
    <row r="9" spans="2:9" x14ac:dyDescent="0.4">
      <c r="B9" s="2"/>
      <c r="C9" s="2"/>
      <c r="I9" t="s">
        <v>15</v>
      </c>
    </row>
    <row r="10" spans="2:9" x14ac:dyDescent="0.4">
      <c r="B10" s="2"/>
      <c r="C10" s="2"/>
      <c r="I10" t="s">
        <v>11</v>
      </c>
    </row>
    <row r="11" spans="2:9" x14ac:dyDescent="0.4">
      <c r="B11" s="2"/>
      <c r="C11" s="2"/>
      <c r="I11" t="s">
        <v>30</v>
      </c>
    </row>
    <row r="12" spans="2:9" x14ac:dyDescent="0.4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655320</xdr:colOff>
                <xdr:row>3</xdr:row>
                <xdr:rowOff>7620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Hyuncheol Kim</cp:lastModifiedBy>
  <dcterms:created xsi:type="dcterms:W3CDTF">2023-05-11T11:36:41Z</dcterms:created>
  <dcterms:modified xsi:type="dcterms:W3CDTF">2026-01-01T12:51:44Z</dcterms:modified>
</cp:coreProperties>
</file>