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daisy\OneDrive\바탕 화면\2026기본서_컴활1급실기\01 엑셀\02 시험장따라하기\"/>
    </mc:Choice>
  </mc:AlternateContent>
  <xr:revisionPtr revIDLastSave="0" documentId="13_ncr:1_{220DA714-297B-4492-8114-C5772D187CB2}" xr6:coauthVersionLast="47" xr6:coauthVersionMax="47" xr10:uidLastSave="{00000000-0000-0000-0000-000000000000}"/>
  <bookViews>
    <workbookView xWindow="-108" yWindow="-108" windowWidth="23256" windowHeight="12576" tabRatio="794" activeTab="2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0">'기본작업-1'!$B$3:$G$33</definedName>
    <definedName name="_xlnm.Print_Area" localSheetId="1">'기본작업-2'!$B$3:$G$33</definedName>
    <definedName name="_xlnm.Print_Titles" localSheetId="0">'기본작업-1'!$3:$3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3" l="1" a="1"/>
  <c r="D35" i="3" s="1"/>
  <c r="E35" i="3" a="1"/>
  <c r="E35" i="3"/>
  <c r="F35" i="3" a="1"/>
  <c r="F35" i="3" s="1"/>
  <c r="G35" i="3" a="1"/>
  <c r="G35" i="3"/>
  <c r="H35" i="3" a="1"/>
  <c r="H35" i="3" s="1"/>
  <c r="C35" i="3" a="1"/>
  <c r="C35" i="3" s="1"/>
  <c r="I4" i="3"/>
  <c r="C33" i="3"/>
  <c r="D34" i="3" a="1"/>
  <c r="D34" i="3" s="1"/>
  <c r="E34" i="3" a="1"/>
  <c r="E34" i="3"/>
  <c r="F34" i="3" a="1"/>
  <c r="F34" i="3" s="1"/>
  <c r="G34" i="3" a="1"/>
  <c r="G34" i="3" s="1"/>
  <c r="H34" i="3" a="1"/>
  <c r="H34" i="3" s="1"/>
  <c r="C34" i="3" a="1"/>
  <c r="C34" i="3" s="1"/>
  <c r="I28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F43" i="5"/>
  <c r="F38" i="5"/>
  <c r="F31" i="5"/>
  <c r="F21" i="5"/>
  <c r="F13" i="5"/>
  <c r="F7" i="5"/>
  <c r="F45" i="5" s="1"/>
  <c r="F44" i="5"/>
  <c r="F39" i="5"/>
  <c r="F32" i="5"/>
  <c r="F22" i="5"/>
  <c r="F14" i="5"/>
  <c r="F8" i="5"/>
  <c r="F46" i="5" s="1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4" i="3" a="1"/>
  <c r="J28" i="3" l="1"/>
  <c r="J26" i="3"/>
  <c r="J24" i="3"/>
  <c r="J22" i="3"/>
  <c r="J20" i="3"/>
  <c r="J18" i="3"/>
  <c r="J16" i="3"/>
  <c r="J14" i="3"/>
  <c r="J12" i="3"/>
  <c r="J10" i="3"/>
  <c r="J8" i="3"/>
  <c r="J6" i="3"/>
  <c r="J27" i="3"/>
  <c r="J25" i="3"/>
  <c r="J23" i="3"/>
  <c r="J21" i="3"/>
  <c r="J19" i="3"/>
  <c r="J17" i="3"/>
  <c r="J15" i="3"/>
  <c r="J13" i="3"/>
  <c r="J11" i="3"/>
  <c r="J9" i="3"/>
  <c r="J7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589690-E6C9-4559-86C2-89F666280533}" name="MS Access Database_Query" type="1" refreshedVersion="8" background="1">
    <dbPr connection="DSN=MS Access Database;DBQ=C:\Users\daisy\OneDrive\바탕 화면\2026기본서_컴활1급실기\01 엑셀\02 시험장따라하기\학생성적.accdb;DefaultDir=C:\Users\daisy\OneDrive\바탕 화면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<sst xmlns="http://schemas.openxmlformats.org/spreadsheetml/2006/main" count="631" uniqueCount="176">
  <si>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</si>
  <si>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</si>
  <si>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</si>
  <si>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</si>
  <si>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</si>
  <si>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</si>
  <si>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</si>
  <si>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</si>
  <si>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</si>
  <si>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</si>
  <si>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</si>
  <si>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</si>
  <si>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</si>
  <si>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</si>
  <si>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</si>
  <si>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</si>
  <si>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</si>
  <si>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</si>
  <si>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</si>
  <si>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</si>
  <si>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</si>
  <si>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</si>
  <si>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</si>
  <si>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</si>
  <si>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</si>
  <si>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</si>
  <si>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</si>
  <si>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</si>
  <si>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</si>
  <si>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</si>
  <si>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</si>
  <si>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</si>
  <si>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</si>
  <si>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</si>
  <si>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</si>
  <si>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</si>
  <si>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</si>
  <si>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</si>
  <si>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</si>
  <si>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</si>
  <si>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</si>
  <si>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</si>
  <si>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</si>
  <si>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</si>
  <si>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</si>
  <si>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</si>
  <si>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</si>
  <si>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</si>
  <si>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</si>
  <si>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</si>
  <si>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</si>
  <si>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</si>
  <si>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</si>
  <si>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</si>
  <si>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</si>
  <si>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</si>
  <si>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</si>
  <si>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</si>
  <si>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</si>
  <si>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</si>
  <si>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</si>
  <si>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</si>
  <si>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</si>
  <si>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</si>
  <si>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</si>
  <si>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</si>
  <si>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</si>
  <si>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</si>
  <si>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</si>
  <si>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</si>
  <si>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</si>
  <si>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</si>
  <si>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</si>
  <si>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</si>
  <si>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</si>
  <si>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</si>
  <si>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</si>
  <si>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</si>
  <si>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</si>
  <si>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</si>
  <si>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</si>
  <si>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</si>
  <si>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</si>
  <si>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</si>
  <si>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</si>
  <si>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</si>
  <si>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</si>
  <si>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</si>
  <si>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</si>
  <si>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</si>
  <si>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</si>
  <si>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</si>
  <si>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</si>
  <si>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</si>
  <si>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</si>
  <si>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</si>
  <si>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</si>
  <si>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</si>
  <si>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</si>
  <si>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</si>
  <si>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</si>
  <si>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</si>
  <si>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</si>
  <si>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</si>
  <si>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</si>
  <si>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</si>
  <si>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</si>
  <si>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</si>
  <si>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</si>
  <si>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</si>
  <si>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</si>
  <si>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</si>
  <si>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</si>
  <si>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</si>
  <si>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</si>
  <si>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</si>
  <si>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</si>
  <si>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</si>
  <si>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</si>
  <si>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</si>
  <si>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</si>
  <si>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</si>
  <si>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</si>
  <si>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</si>
  <si>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</si>
  <si>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</si>
  <si>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</si>
  <si>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</si>
  <si>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</si>
  <si>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</si>
  <si>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</si>
  <si>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</si>
  <si>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</si>
  <si>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</si>
  <si>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</si>
  <si>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</si>
  <si>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</si>
  <si>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</si>
  <si>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</si>
  <si>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</si>
  <si>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</si>
  <si>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</si>
  <si>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</si>
  <si>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</si>
  <si>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</si>
  <si>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</si>
  <si>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</si>
  <si>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</si>
  <si>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</si>
  <si>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년(생년월일)</t>
  </si>
  <si>
    <t>2001년</t>
  </si>
  <si>
    <t>2003년</t>
  </si>
  <si>
    <t>2004년</t>
  </si>
  <si>
    <t>2000년</t>
  </si>
  <si>
    <t>2002년</t>
  </si>
  <si>
    <t>평균 : TOEIC</t>
  </si>
  <si>
    <t>평균 : 컴퓨터</t>
  </si>
  <si>
    <t>평균 : 전공2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</si>
  <si>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</si>
  <si>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</si>
  <si>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</si>
  <si>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</si>
  <si>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</si>
  <si>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</si>
  <si>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</si>
  <si>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</si>
  <si>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</si>
  <si>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</si>
  <si>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</si>
  <si>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</si>
  <si>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</si>
  <si>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</si>
  <si>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sdcd</t>
  </si>
  <si>
    <t>23G234</t>
  </si>
  <si>
    <t>sdcd3rf</t>
  </si>
  <si>
    <t>23G238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</si>
</sst>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.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전공2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C6-4F3C-9A5D-0667A9EFE8FF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C6-4F3C-9A5D-0667A9EFE8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  <c:max val="1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662940</xdr:colOff>
          <xdr:row>2</xdr:row>
          <xdr:rowOff>213360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지영" refreshedDate="45885.718190162035" backgroundQuery="1" createdVersion="8" refreshedVersion="8" minRefreshableVersion="3" recordCount="30" xr:uid="{2E4BBB7C-96F8-4E5A-8FF5-9B745A080801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3582AC-36A6-4D58-973D-5A9998F30F6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B1" zoomScaleNormal="100" workbookViewId="0">
      <selection activeCell="R13" sqref="R13"/>
    </sheetView>
  </sheetViews>
  <sheetFormatPr defaultRowHeight="17.399999999999999" x14ac:dyDescent="0.4"/>
  <cols>
    <col min="1" max="1" width="1.59765625" customWidth="1"/>
    <col min="2" max="2" width="11" customWidth="1"/>
    <col min="4" max="4" width="12.5" customWidth="1"/>
    <col min="5" max="5" width="13" bestFit="1" customWidth="1"/>
    <col min="6" max="6" width="11.59765625" customWidth="1"/>
  </cols>
  <sheetData>
    <row r="2" spans="2:10" x14ac:dyDescent="0.4">
      <c r="B2" t="s">
        <v>0</v>
      </c>
    </row>
    <row r="3" spans="2:10" x14ac:dyDescent="0.4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4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4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4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4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4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4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4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4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4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4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4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4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4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4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4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4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4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4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4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4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4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4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4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4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4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4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4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4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4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4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4">
      <c r="B35" s="2" t="s">
        <v>147</v>
      </c>
    </row>
    <row r="36" spans="2:10" x14ac:dyDescent="0.4">
      <c r="B36" t="b">
        <f>AND(YEAR($D4)&gt;=2001, YEAR($D4)&lt;=2002)</f>
        <v>0</v>
      </c>
    </row>
    <row r="38" spans="2:10" x14ac:dyDescent="0.4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4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4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4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4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4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4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4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AND(VALUE(LEFT($B4))&lt;=22, $J4 = "B")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B3" sqref="B3:G33"/>
    </sheetView>
  </sheetViews>
  <sheetFormatPr defaultRowHeight="17.399999999999999" x14ac:dyDescent="0.4"/>
  <cols>
    <col min="1" max="1" width="2" customWidth="1"/>
    <col min="2" max="2" width="9.59765625" customWidth="1"/>
    <col min="3" max="3" width="19.898437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4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4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4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4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4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4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4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4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4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4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4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4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4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4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4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4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4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4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4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4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4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4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4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4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4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4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4">
      <c r="B35" t="s">
        <v>59</v>
      </c>
    </row>
    <row r="36" spans="2:7" x14ac:dyDescent="0.4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4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4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4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4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4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abSelected="1" topLeftCell="A22" zoomScaleNormal="100" workbookViewId="0">
      <selection activeCell="M32" sqref="M32"/>
    </sheetView>
  </sheetViews>
  <sheetFormatPr defaultRowHeight="17.399999999999999" x14ac:dyDescent="0.4"/>
  <cols>
    <col min="1" max="1" width="3.59765625" customWidth="1"/>
    <col min="2" max="2" width="14.69921875" bestFit="1" customWidth="1"/>
    <col min="3" max="8" width="11.8984375" customWidth="1"/>
    <col min="10" max="10" width="12.59765625" bestFit="1" customWidth="1"/>
  </cols>
  <sheetData>
    <row r="2" spans="2:10" x14ac:dyDescent="0.4">
      <c r="B2" t="s">
        <v>0</v>
      </c>
    </row>
    <row r="3" spans="2:10" x14ac:dyDescent="0.4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4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HLOOKUP(SUMPRODUCT($F4 * 0.3, $G4* 0.2, $H4* 0.5) /3, $C$38:$G$39, 2,TRUE)</f>
        <v>A</v>
      </c>
      <c r="J4" s="2" t="str" cm="1">
        <f t="array" ref="J4">fn비고(F4,G4,H4)</f>
        <v/>
      </c>
    </row>
    <row r="5" spans="2:10" x14ac:dyDescent="0.4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HLOOKUP(SUMPRODUCT($F5 * 0.3, $G5* 0.2, $H5* 0.5) /3, $C$38:$G$39, 2,TRUE)</f>
        <v>A</v>
      </c>
      <c r="J5" s="2" t="str" cm="1">
        <f t="array" ref="J5">fn비고(F5,G5,H5)</f>
        <v/>
      </c>
    </row>
    <row r="6" spans="2:10" x14ac:dyDescent="0.4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 t="shared" ref="I6:I28" si="0">HLOOKUP(SUMPRODUCT($F6 * 0.3, $G6* 0.2, $H6* 0.5) /3, $C$38:$G$39, 2,TRUE)</f>
        <v>A</v>
      </c>
      <c r="J6" s="2" t="str" cm="1">
        <f t="array" ref="J6">fn비고(F6,G6,H6)</f>
        <v/>
      </c>
    </row>
    <row r="7" spans="2:10" x14ac:dyDescent="0.4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 t="shared" si="0"/>
        <v>A</v>
      </c>
      <c r="J7" s="2" t="str" cm="1">
        <f t="array" ref="J7">fn비고(F7,G7,H7)</f>
        <v/>
      </c>
    </row>
    <row r="8" spans="2:10" x14ac:dyDescent="0.4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 t="shared" si="0"/>
        <v>A</v>
      </c>
      <c r="J8" s="2" t="str" cm="1">
        <f t="array" ref="J8">fn비고(F8,G8,H8)</f>
        <v>90우수학생</v>
      </c>
    </row>
    <row r="9" spans="2:10" x14ac:dyDescent="0.4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 t="shared" si="0"/>
        <v>A</v>
      </c>
      <c r="J9" s="2" t="str" cm="1">
        <f t="array" ref="J9">fn비고(F9,G9,H9)</f>
        <v>90.7우수학생</v>
      </c>
    </row>
    <row r="10" spans="2:10" x14ac:dyDescent="0.4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 t="shared" si="0"/>
        <v>A</v>
      </c>
      <c r="J10" s="2" t="str" cm="1">
        <f t="array" ref="J10">fn비고(F10,G10,H10)</f>
        <v/>
      </c>
    </row>
    <row r="11" spans="2:10" x14ac:dyDescent="0.4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 t="shared" si="0"/>
        <v>A</v>
      </c>
      <c r="J11" s="2" t="str" cm="1">
        <f t="array" ref="J11">fn비고(F11,G11,H11)</f>
        <v/>
      </c>
    </row>
    <row r="12" spans="2:10" x14ac:dyDescent="0.4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 t="shared" si="0"/>
        <v>A</v>
      </c>
      <c r="J12" s="2" t="str" cm="1">
        <f t="array" ref="J12">fn비고(F12,G12,H12)</f>
        <v/>
      </c>
    </row>
    <row r="13" spans="2:10" x14ac:dyDescent="0.4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 t="shared" si="0"/>
        <v>A</v>
      </c>
      <c r="J13" s="2" t="str" cm="1">
        <f t="array" ref="J13">fn비고(F13,G13,H13)</f>
        <v/>
      </c>
    </row>
    <row r="14" spans="2:10" x14ac:dyDescent="0.4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 t="shared" si="0"/>
        <v>A</v>
      </c>
      <c r="J14" s="2" t="str" cm="1">
        <f t="array" ref="J14">fn비고(F14,G14,H14)</f>
        <v/>
      </c>
    </row>
    <row r="15" spans="2:10" x14ac:dyDescent="0.4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 t="shared" si="0"/>
        <v>A</v>
      </c>
      <c r="J15" s="2" t="str" cm="1">
        <f t="array" ref="J15">fn비고(F15,G15,H15)</f>
        <v/>
      </c>
    </row>
    <row r="16" spans="2:10" x14ac:dyDescent="0.4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 t="shared" si="0"/>
        <v>A</v>
      </c>
      <c r="J16" s="2" t="str" cm="1">
        <f t="array" ref="J16">fn비고(F16,G16,H16)</f>
        <v/>
      </c>
    </row>
    <row r="17" spans="2:10" x14ac:dyDescent="0.4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 t="shared" si="0"/>
        <v>A</v>
      </c>
      <c r="J17" s="2" t="str" cm="1">
        <f t="array" ref="J17">fn비고(F17,G17,H17)</f>
        <v/>
      </c>
    </row>
    <row r="18" spans="2:10" x14ac:dyDescent="0.4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 t="shared" si="0"/>
        <v>A</v>
      </c>
      <c r="J18" s="2" t="str" cm="1">
        <f t="array" ref="J18">fn비고(F18,G18,H18)</f>
        <v/>
      </c>
    </row>
    <row r="19" spans="2:10" x14ac:dyDescent="0.4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 t="shared" si="0"/>
        <v>A</v>
      </c>
      <c r="J19" s="2" t="str" cm="1">
        <f t="array" ref="J19">fn비고(F19,G19,H19)</f>
        <v>91.2우수학생</v>
      </c>
    </row>
    <row r="20" spans="2:10" x14ac:dyDescent="0.4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 t="shared" si="0"/>
        <v>A</v>
      </c>
      <c r="J20" s="2" t="str" cm="1">
        <f t="array" ref="J20">fn비고(F20,G20,H20)</f>
        <v/>
      </c>
    </row>
    <row r="21" spans="2:10" x14ac:dyDescent="0.4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 t="shared" si="0"/>
        <v>A</v>
      </c>
      <c r="J21" s="2" t="str" cm="1">
        <f t="array" ref="J21">fn비고(F21,G21,H21)</f>
        <v/>
      </c>
    </row>
    <row r="22" spans="2:10" x14ac:dyDescent="0.4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 t="shared" si="0"/>
        <v>A</v>
      </c>
      <c r="J22" s="2" t="str" cm="1">
        <f t="array" ref="J22">fn비고(F22,G22,H22)</f>
        <v/>
      </c>
    </row>
    <row r="23" spans="2:10" x14ac:dyDescent="0.4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 t="shared" si="0"/>
        <v>A</v>
      </c>
      <c r="J23" s="2" t="str" cm="1">
        <f t="array" ref="J23">fn비고(F23,G23,H23)</f>
        <v/>
      </c>
    </row>
    <row r="24" spans="2:10" x14ac:dyDescent="0.4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 t="shared" si="0"/>
        <v>A</v>
      </c>
      <c r="J24" s="2" t="str" cm="1">
        <f t="array" ref="J24">fn비고(F24,G24,H24)</f>
        <v/>
      </c>
    </row>
    <row r="25" spans="2:10" x14ac:dyDescent="0.4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 t="shared" si="0"/>
        <v>A</v>
      </c>
      <c r="J25" s="2" t="str" cm="1">
        <f t="array" ref="J25">fn비고(F25,G25,H25)</f>
        <v>89.4우수학생</v>
      </c>
    </row>
    <row r="26" spans="2:10" x14ac:dyDescent="0.4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 t="shared" si="0"/>
        <v>A</v>
      </c>
      <c r="J26" s="2" t="str" cm="1">
        <f t="array" ref="J26">fn비고(F26,G26,H26)</f>
        <v/>
      </c>
    </row>
    <row r="27" spans="2:10" x14ac:dyDescent="0.4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 t="shared" si="0"/>
        <v>A</v>
      </c>
      <c r="J27" s="2" t="str" cm="1">
        <f t="array" ref="J27">fn비고(F27,G27,H27)</f>
        <v>90.9우수학생</v>
      </c>
    </row>
    <row r="28" spans="2:10" x14ac:dyDescent="0.4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HLOOKUP(SUMPRODUCT($F28 * 0.3, $G28* 0.2, $H28* 0.5) /3, $C$38:$G$39, 2,TRUE)</f>
        <v>A</v>
      </c>
      <c r="J28" s="2" t="str" cm="1">
        <f t="array" ref="J28">fn비고(F28,G28,H28)</f>
        <v/>
      </c>
    </row>
    <row r="30" spans="2:10" x14ac:dyDescent="0.4">
      <c r="B30" t="s">
        <v>57</v>
      </c>
    </row>
    <row r="31" spans="2:10" x14ac:dyDescent="0.4">
      <c r="B31" s="18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4">
      <c r="B32" s="18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4">
      <c r="B33" s="1" t="s">
        <v>95</v>
      </c>
      <c r="C33" s="12" t="e">
        <f>REPT("☆",(DCOUNTA($B$3:$H$28,$D$3,D39)))</f>
        <v>#VALUE!</v>
      </c>
      <c r="D33" s="12"/>
      <c r="E33" s="12"/>
      <c r="F33" s="12"/>
      <c r="G33" s="12"/>
      <c r="H33" s="12"/>
    </row>
    <row r="34" spans="2:8" x14ac:dyDescent="0.4">
      <c r="B34" s="1" t="s">
        <v>96</v>
      </c>
      <c r="C34" s="12" t="str">
        <f t="array" ref="C34">IFERROR(AVERAGE(IF(($D$4:$D$28= C$32) * ($H4&gt;= 90), $H$4:$H$28)), "없음")</f>
        <v>없음</v>
      </c>
      <c r="D34" s="12" t="str">
        <f t="array" ref="D34">IFERROR(AVERAGE(IF(($D$4:$D$28= D$32) * ($H4&gt;= 90), $H$4:$H$28)), "없음")</f>
        <v>없음</v>
      </c>
      <c r="E34" s="12" t="str">
        <f t="array" ref="E34">IFERROR(AVERAGE(IF(($D$4:$D$28= E$32) * ($H4&gt;= 90), $H$4:$H$28)), "없음")</f>
        <v>없음</v>
      </c>
      <c r="F34" s="12" t="str">
        <f t="array" ref="F34">IFERROR(AVERAGE(IF(($D$4:$D$28= F$32) * ($H4&gt;= 90), $H$4:$H$28)), "없음")</f>
        <v>없음</v>
      </c>
      <c r="G34" s="12" t="str">
        <f t="array" ref="G34">IFERROR(AVERAGE(IF(($D$4:$D$28= G$32) * ($H4&gt;= 90), $H$4:$H$28)), "없음")</f>
        <v>없음</v>
      </c>
      <c r="H34" s="12" t="str">
        <f t="array" ref="H34">IFERROR(AVERAGE(IF(($D$4:$D$28= H$32) * ($H4&gt;= 90), $H$4:$H$28)), "없음")</f>
        <v>없음</v>
      </c>
    </row>
    <row r="35" spans="2:8" x14ac:dyDescent="0.4">
      <c r="B35" s="1" t="s">
        <v>97</v>
      </c>
      <c r="C35" s="12">
        <f t="array" ref="C35">MAX(IF(($D$4:$D$28=C$32) * OR((VALUE(LEFT($B6,2))=23), (VALUE(LEFT($B6,2))=21)), $F$4:$F$28))</f>
        <v>93</v>
      </c>
      <c r="D35" s="12">
        <f t="array" ref="D35">MAX(IF(($D$4:$D$28=D$32) * OR((VALUE(LEFT($B6,2))=23), (VALUE(LEFT($B6,2))=21)), $F$4:$F$28))</f>
        <v>97</v>
      </c>
      <c r="E35" s="12">
        <f t="array" ref="E35">MAX(IF(($D$4:$D$28=E$32) * OR((VALUE(LEFT($B6,2))=23), (VALUE(LEFT($B6,2))=21)), $F$4:$F$28))</f>
        <v>89</v>
      </c>
      <c r="F35" s="12">
        <f t="array" ref="F35">MAX(IF(($D$4:$D$28=F$32) * OR((VALUE(LEFT($B6,2))=23), (VALUE(LEFT($B6,2))=21)), $F$4:$F$28))</f>
        <v>92</v>
      </c>
      <c r="G35" s="12">
        <f t="array" ref="G35">MAX(IF(($D$4:$D$28=G$32) * OR((VALUE(LEFT($B6,2))=23), (VALUE(LEFT($B6,2))=21)), $F$4:$F$28))</f>
        <v>71</v>
      </c>
      <c r="H35" s="12">
        <f t="array" ref="H35">MAX(IF(($D$4:$D$28=H$32) * OR((VALUE(LEFT($B6,2))=23), (VALUE(LEFT($B6,2))=21)), $F$4:$F$28))</f>
        <v>87</v>
      </c>
    </row>
    <row r="37" spans="2:8" x14ac:dyDescent="0.4">
      <c r="B37" t="s">
        <v>98</v>
      </c>
    </row>
    <row r="38" spans="2:8" x14ac:dyDescent="0.4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4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C11" sqref="C11"/>
    </sheetView>
  </sheetViews>
  <sheetFormatPr defaultRowHeight="17.399999999999999" x14ac:dyDescent="0.4"/>
  <cols>
    <col min="1" max="1" width="12.3984375" bestFit="1" customWidth="1"/>
    <col min="2" max="2" width="13.5" bestFit="1" customWidth="1"/>
    <col min="3" max="3" width="11.59765625" bestFit="1" customWidth="1"/>
    <col min="4" max="4" width="12.19921875" bestFit="1" customWidth="1"/>
    <col min="5" max="5" width="11.296875" bestFit="1" customWidth="1"/>
    <col min="6" max="6" width="12" bestFit="1" customWidth="1"/>
    <col min="7" max="7" width="12.296875" bestFit="1" customWidth="1"/>
    <col min="8" max="8" width="11.3984375" bestFit="1" customWidth="1"/>
  </cols>
  <sheetData>
    <row r="3" spans="1:5" x14ac:dyDescent="0.4">
      <c r="A3" s="14" t="s">
        <v>4</v>
      </c>
      <c r="B3" s="14" t="s">
        <v>149</v>
      </c>
      <c r="C3" t="s">
        <v>155</v>
      </c>
      <c r="D3" t="s">
        <v>156</v>
      </c>
      <c r="E3" t="s">
        <v>157</v>
      </c>
    </row>
    <row r="4" spans="1:5" x14ac:dyDescent="0.4">
      <c r="A4" t="s">
        <v>15</v>
      </c>
      <c r="C4" s="15">
        <v>82</v>
      </c>
      <c r="D4" s="15">
        <v>77.5</v>
      </c>
      <c r="E4" s="15">
        <v>89.75</v>
      </c>
    </row>
    <row r="5" spans="1:5" x14ac:dyDescent="0.4">
      <c r="B5" t="s">
        <v>150</v>
      </c>
      <c r="C5" s="15">
        <v>77</v>
      </c>
      <c r="D5" s="15">
        <v>89</v>
      </c>
      <c r="E5" s="15">
        <v>92</v>
      </c>
    </row>
    <row r="6" spans="1:5" x14ac:dyDescent="0.4">
      <c r="B6" t="s">
        <v>151</v>
      </c>
      <c r="C6" s="15">
        <v>76</v>
      </c>
      <c r="D6" s="15">
        <v>65</v>
      </c>
      <c r="E6" s="15">
        <v>88</v>
      </c>
    </row>
    <row r="7" spans="1:5" x14ac:dyDescent="0.4">
      <c r="B7" t="s">
        <v>152</v>
      </c>
      <c r="C7" s="15">
        <v>87.5</v>
      </c>
      <c r="D7" s="15">
        <v>78</v>
      </c>
      <c r="E7" s="15">
        <v>89.5</v>
      </c>
    </row>
    <row r="8" spans="1:5" x14ac:dyDescent="0.4">
      <c r="A8" t="s">
        <v>30</v>
      </c>
      <c r="C8" s="15">
        <v>67</v>
      </c>
      <c r="D8" s="15">
        <v>83</v>
      </c>
      <c r="E8" s="15">
        <v>67</v>
      </c>
    </row>
    <row r="9" spans="1:5" x14ac:dyDescent="0.4">
      <c r="B9" t="s">
        <v>153</v>
      </c>
      <c r="C9" s="15">
        <v>71</v>
      </c>
      <c r="D9" s="15">
        <v>97</v>
      </c>
      <c r="E9" s="15">
        <v>68</v>
      </c>
    </row>
    <row r="10" spans="1:5" x14ac:dyDescent="0.4">
      <c r="B10" t="s">
        <v>151</v>
      </c>
      <c r="C10" s="15">
        <v>86</v>
      </c>
      <c r="D10" s="15">
        <v>68</v>
      </c>
      <c r="E10" s="15">
        <v>59</v>
      </c>
    </row>
    <row r="11" spans="1:5" x14ac:dyDescent="0.4">
      <c r="B11" t="s">
        <v>152</v>
      </c>
      <c r="C11" s="15">
        <v>55.5</v>
      </c>
      <c r="D11" s="15">
        <v>83.5</v>
      </c>
      <c r="E11" s="15">
        <v>70.5</v>
      </c>
    </row>
    <row r="12" spans="1:5" x14ac:dyDescent="0.4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4">
      <c r="B13" t="s">
        <v>153</v>
      </c>
      <c r="C13" s="15">
        <v>97</v>
      </c>
      <c r="D13" s="15">
        <v>68</v>
      </c>
      <c r="E13" s="15">
        <v>89</v>
      </c>
    </row>
    <row r="14" spans="1:5" x14ac:dyDescent="0.4">
      <c r="B14" t="s">
        <v>150</v>
      </c>
      <c r="C14" s="15">
        <v>87</v>
      </c>
      <c r="D14" s="15">
        <v>84</v>
      </c>
      <c r="E14" s="15">
        <v>63</v>
      </c>
    </row>
    <row r="15" spans="1:5" x14ac:dyDescent="0.4">
      <c r="B15" t="s">
        <v>154</v>
      </c>
      <c r="C15" s="15">
        <v>79</v>
      </c>
      <c r="D15" s="15">
        <v>94</v>
      </c>
      <c r="E15" s="15">
        <v>69</v>
      </c>
    </row>
    <row r="16" spans="1:5" x14ac:dyDescent="0.4">
      <c r="B16" t="s">
        <v>152</v>
      </c>
      <c r="C16" s="15">
        <v>78.333333333333329</v>
      </c>
      <c r="D16" s="15">
        <v>74.333333333333329</v>
      </c>
      <c r="E16" s="15">
        <v>68</v>
      </c>
    </row>
    <row r="17" spans="1:5" x14ac:dyDescent="0.4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4">
      <c r="B18" t="s">
        <v>153</v>
      </c>
      <c r="C18" s="15">
        <v>76</v>
      </c>
      <c r="D18" s="15">
        <v>80</v>
      </c>
      <c r="E18" s="15">
        <v>89</v>
      </c>
    </row>
    <row r="19" spans="1:5" x14ac:dyDescent="0.4">
      <c r="B19" t="s">
        <v>151</v>
      </c>
      <c r="C19" s="15">
        <v>64.5</v>
      </c>
      <c r="D19" s="15">
        <v>99</v>
      </c>
      <c r="E19" s="15">
        <v>59.5</v>
      </c>
    </row>
    <row r="20" spans="1:5" x14ac:dyDescent="0.4">
      <c r="B20" t="s">
        <v>152</v>
      </c>
      <c r="C20" s="15">
        <v>71.5</v>
      </c>
      <c r="D20" s="15">
        <v>65.5</v>
      </c>
      <c r="E20" s="15">
        <v>82.5</v>
      </c>
    </row>
    <row r="21" spans="1:5" x14ac:dyDescent="0.4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4">
      <c r="B22" t="s">
        <v>150</v>
      </c>
      <c r="C22" s="15">
        <v>72</v>
      </c>
      <c r="D22" s="15">
        <v>96</v>
      </c>
      <c r="E22" s="15">
        <v>77</v>
      </c>
    </row>
    <row r="23" spans="1:5" x14ac:dyDescent="0.4">
      <c r="B23" t="s">
        <v>154</v>
      </c>
      <c r="C23" s="15">
        <v>50</v>
      </c>
      <c r="D23" s="15">
        <v>84</v>
      </c>
      <c r="E23" s="15">
        <v>79</v>
      </c>
    </row>
    <row r="24" spans="1:5" x14ac:dyDescent="0.4">
      <c r="B24" t="s">
        <v>151</v>
      </c>
      <c r="C24" s="15">
        <v>75</v>
      </c>
      <c r="D24" s="15">
        <v>85</v>
      </c>
      <c r="E24" s="15">
        <v>85.5</v>
      </c>
    </row>
    <row r="25" spans="1:5" x14ac:dyDescent="0.4">
      <c r="B25" t="s">
        <v>152</v>
      </c>
      <c r="C25" s="15">
        <v>72.5</v>
      </c>
      <c r="D25" s="15">
        <v>68.5</v>
      </c>
      <c r="E25" s="15">
        <v>72.5</v>
      </c>
    </row>
    <row r="26" spans="1:5" x14ac:dyDescent="0.4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4">
      <c r="B27" t="s">
        <v>154</v>
      </c>
      <c r="C27" s="15">
        <v>94.5</v>
      </c>
      <c r="D27" s="15">
        <v>92.5</v>
      </c>
      <c r="E27" s="15">
        <v>87.5</v>
      </c>
    </row>
    <row r="28" spans="1:5" x14ac:dyDescent="0.4">
      <c r="B28" t="s">
        <v>152</v>
      </c>
      <c r="C28" s="15">
        <v>82</v>
      </c>
      <c r="D28" s="15">
        <v>88</v>
      </c>
      <c r="E28" s="15">
        <v>54</v>
      </c>
    </row>
    <row r="29" spans="1:5" x14ac:dyDescent="0.4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D23" sqref="D23"/>
    </sheetView>
  </sheetViews>
  <sheetFormatPr defaultRowHeight="17.399999999999999" outlineLevelRow="3" x14ac:dyDescent="0.4"/>
  <cols>
    <col min="1" max="1" width="3.19921875" customWidth="1"/>
    <col min="2" max="2" width="9.59765625" customWidth="1"/>
    <col min="3" max="3" width="1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4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4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4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4">
      <c r="B7" s="7"/>
      <c r="C7" s="8"/>
      <c r="D7" s="16" t="s">
        <v>165</v>
      </c>
      <c r="E7" s="9"/>
      <c r="F7" s="9">
        <f>SUBTOTAL(4,F4:F6)</f>
        <v>90</v>
      </c>
      <c r="G7" s="10"/>
    </row>
    <row r="8" spans="2:7" outlineLevel="1" x14ac:dyDescent="0.4">
      <c r="B8" s="7"/>
      <c r="C8" s="8"/>
      <c r="D8" s="16" t="s">
        <v>158</v>
      </c>
      <c r="E8" s="9"/>
      <c r="F8" s="9">
        <f>SUBTOTAL(1,F4:F6)</f>
        <v>81.333333333333329</v>
      </c>
      <c r="G8" s="10"/>
    </row>
    <row r="9" spans="2:7" outlineLevel="3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4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4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4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4">
      <c r="B13" s="7"/>
      <c r="C13" s="8"/>
      <c r="D13" s="16" t="s">
        <v>166</v>
      </c>
      <c r="E13" s="9"/>
      <c r="F13" s="9">
        <f>SUBTOTAL(4,F9:F12)</f>
        <v>99</v>
      </c>
      <c r="G13" s="10"/>
    </row>
    <row r="14" spans="2:7" outlineLevel="1" x14ac:dyDescent="0.4">
      <c r="B14" s="7"/>
      <c r="C14" s="8"/>
      <c r="D14" s="16" t="s">
        <v>159</v>
      </c>
      <c r="E14" s="9"/>
      <c r="F14" s="9">
        <f>SUBTOTAL(1,F9:F12)</f>
        <v>83</v>
      </c>
      <c r="G14" s="10"/>
    </row>
    <row r="15" spans="2:7" outlineLevel="3" x14ac:dyDescent="0.4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4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4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4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4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4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4">
      <c r="B21" s="7"/>
      <c r="C21" s="8"/>
      <c r="D21" s="16" t="s">
        <v>167</v>
      </c>
      <c r="E21" s="9"/>
      <c r="F21" s="9">
        <f>SUBTOTAL(4,F15:F20)</f>
        <v>94</v>
      </c>
      <c r="G21" s="10"/>
    </row>
    <row r="22" spans="2:7" outlineLevel="1" x14ac:dyDescent="0.4">
      <c r="B22" s="7"/>
      <c r="C22" s="8"/>
      <c r="D22" s="16" t="s">
        <v>160</v>
      </c>
      <c r="E22" s="9"/>
      <c r="F22" s="9">
        <f>SUBTOTAL(1,F15:F20)</f>
        <v>78.166666666666671</v>
      </c>
      <c r="G22" s="10"/>
    </row>
    <row r="23" spans="2:7" outlineLevel="3" x14ac:dyDescent="0.4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4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4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4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4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4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4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4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4">
      <c r="B31" s="7"/>
      <c r="C31" s="8"/>
      <c r="D31" s="16" t="s">
        <v>168</v>
      </c>
      <c r="E31" s="9"/>
      <c r="F31" s="9">
        <f>SUBTOTAL(4,F23:F30)</f>
        <v>100</v>
      </c>
      <c r="G31" s="10"/>
    </row>
    <row r="32" spans="2:7" outlineLevel="1" x14ac:dyDescent="0.4">
      <c r="B32" s="7"/>
      <c r="C32" s="8"/>
      <c r="D32" s="16" t="s">
        <v>161</v>
      </c>
      <c r="E32" s="9"/>
      <c r="F32" s="9">
        <f>SUBTOTAL(1,F23:F30)</f>
        <v>79.75</v>
      </c>
      <c r="G32" s="10"/>
    </row>
    <row r="33" spans="2:7" outlineLevel="3" x14ac:dyDescent="0.4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4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4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4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4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4">
      <c r="B38" s="7"/>
      <c r="C38" s="8"/>
      <c r="D38" s="16" t="s">
        <v>169</v>
      </c>
      <c r="E38" s="9"/>
      <c r="F38" s="9">
        <f>SUBTOTAL(4,F33:F37)</f>
        <v>97</v>
      </c>
      <c r="G38" s="10"/>
    </row>
    <row r="39" spans="2:7" outlineLevel="1" x14ac:dyDescent="0.4">
      <c r="B39" s="7"/>
      <c r="C39" s="8"/>
      <c r="D39" s="16" t="s">
        <v>162</v>
      </c>
      <c r="E39" s="9"/>
      <c r="F39" s="9">
        <f>SUBTOTAL(1,F33:F37)</f>
        <v>85.6</v>
      </c>
      <c r="G39" s="10"/>
    </row>
    <row r="40" spans="2:7" outlineLevel="3" x14ac:dyDescent="0.4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4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4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4">
      <c r="C43" s="3"/>
      <c r="D43" s="17" t="s">
        <v>170</v>
      </c>
      <c r="F43">
        <f>SUBTOTAL(4,F40:F42)</f>
        <v>98</v>
      </c>
    </row>
    <row r="44" spans="2:7" outlineLevel="1" x14ac:dyDescent="0.4">
      <c r="C44" s="3"/>
      <c r="D44" s="17" t="s">
        <v>163</v>
      </c>
      <c r="F44">
        <f>SUBTOTAL(1,F40:F42)</f>
        <v>91</v>
      </c>
    </row>
    <row r="45" spans="2:7" x14ac:dyDescent="0.4">
      <c r="C45" s="3"/>
      <c r="D45" s="17" t="s">
        <v>171</v>
      </c>
      <c r="F45">
        <f>SUBTOTAL(4,F4:F42)</f>
        <v>100</v>
      </c>
    </row>
    <row r="46" spans="2:7" x14ac:dyDescent="0.4">
      <c r="C46" s="3"/>
      <c r="D46" s="17" t="s">
        <v>164</v>
      </c>
      <c r="F46">
        <f>SUBTOTAL(1,F4:F42)</f>
        <v>82.206896551724142</v>
      </c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74A86851-F663-4D66-A62F-C014BABAA292}">
      <formula1>"국어국문과, 디자인과, 미술학과, 영문학과, 전산학과, 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13" zoomScaleNormal="100" workbookViewId="0">
      <selection activeCell="O33" sqref="O33"/>
    </sheetView>
  </sheetViews>
  <sheetFormatPr defaultRowHeight="17.399999999999999" x14ac:dyDescent="0.4"/>
  <cols>
    <col min="1" max="1" width="4.59765625" customWidth="1"/>
    <col min="4" max="4" width="13" bestFit="1" customWidth="1"/>
  </cols>
  <sheetData>
    <row r="3" spans="2:7" x14ac:dyDescent="0.4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4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4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4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4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4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4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4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4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4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4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4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topLeftCell="A4" zoomScale="85" zoomScaleNormal="85" workbookViewId="0">
      <selection activeCell="R8" sqref="R8"/>
    </sheetView>
  </sheetViews>
  <sheetFormatPr defaultRowHeight="17.399999999999999" x14ac:dyDescent="0.4"/>
  <cols>
    <col min="1" max="1" width="4.09765625" customWidth="1"/>
    <col min="2" max="2" width="8.09765625" customWidth="1"/>
    <col min="3" max="13" width="7.5" customWidth="1"/>
  </cols>
  <sheetData>
    <row r="5" spans="2:13" x14ac:dyDescent="0.4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4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4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4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4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4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4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4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4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4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4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4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4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4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4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4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4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4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4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>
      <selection activeCell="J4" sqref="J4"/>
    </sheetView>
  </sheetViews>
  <sheetFormatPr defaultRowHeight="17.399999999999999" x14ac:dyDescent="0.4"/>
  <cols>
    <col min="1" max="1" width="3.59765625" customWidth="1"/>
    <col min="4" max="4" width="13.69921875" customWidth="1"/>
    <col min="9" max="9" width="13" bestFit="1" customWidth="1"/>
  </cols>
  <sheetData>
    <row r="1" spans="2:9" x14ac:dyDescent="0.4">
      <c r="B1" s="2"/>
      <c r="C1" s="2"/>
    </row>
    <row r="2" spans="2:9" x14ac:dyDescent="0.4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4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4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4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4">
      <c r="B6" s="2" t="s">
        <v>172</v>
      </c>
      <c r="C6" s="2" t="s">
        <v>173</v>
      </c>
      <c r="D6" t="s">
        <v>15</v>
      </c>
      <c r="E6">
        <v>34</v>
      </c>
      <c r="F6">
        <v>65</v>
      </c>
      <c r="G6">
        <v>12</v>
      </c>
      <c r="I6" s="1" t="s">
        <v>4</v>
      </c>
    </row>
    <row r="7" spans="2:9" x14ac:dyDescent="0.4">
      <c r="B7" s="2" t="s">
        <v>174</v>
      </c>
      <c r="C7" s="2" t="s">
        <v>175</v>
      </c>
      <c r="D7" t="s">
        <v>15</v>
      </c>
      <c r="F7">
        <v>65</v>
      </c>
      <c r="G7">
        <v>12</v>
      </c>
      <c r="I7" t="s">
        <v>27</v>
      </c>
    </row>
    <row r="8" spans="2:9" x14ac:dyDescent="0.4">
      <c r="B8" s="2"/>
      <c r="C8" s="2"/>
      <c r="I8" t="s">
        <v>33</v>
      </c>
    </row>
    <row r="9" spans="2:9" x14ac:dyDescent="0.4">
      <c r="B9" s="2"/>
      <c r="C9" s="2"/>
      <c r="I9" t="s">
        <v>15</v>
      </c>
    </row>
    <row r="10" spans="2:9" x14ac:dyDescent="0.4">
      <c r="B10" s="2"/>
      <c r="C10" s="2"/>
      <c r="I10" t="s">
        <v>11</v>
      </c>
    </row>
    <row r="11" spans="2:9" x14ac:dyDescent="0.4">
      <c r="B11" s="2"/>
      <c r="C11" s="2"/>
      <c r="I11" t="s">
        <v>30</v>
      </c>
    </row>
    <row r="12" spans="2:9" x14ac:dyDescent="0.4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662940</xdr:colOff>
                <xdr:row>2</xdr:row>
                <xdr:rowOff>213360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6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  <vt:lpstr>'기본작업-1'!Print_Titles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최지영</cp:lastModifiedBy>
  <cp:lastPrinted>2025-08-16T08:11:51Z</cp:lastPrinted>
  <dcterms:created xsi:type="dcterms:W3CDTF">2023-05-11T11:36:41Z</dcterms:created>
  <dcterms:modified xsi:type="dcterms:W3CDTF">2025-08-16T15:14:55Z</dcterms:modified>
</cp:coreProperties>
</file>