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삼성\Desktop\"/>
    </mc:Choice>
  </mc:AlternateContent>
  <xr:revisionPtr revIDLastSave="0" documentId="8_{2F55CD83-8AF5-49D6-8CFF-3D703B8EDEA3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4" l="1"/>
  <c r="I24" i="4"/>
  <c r="D29" i="4"/>
  <c r="D30" i="4"/>
  <c r="D31" i="4"/>
  <c r="D32" i="4"/>
  <c r="D33" i="4"/>
  <c r="D34" i="4"/>
  <c r="D35" i="4"/>
  <c r="D36" i="4"/>
  <c r="D37" i="4"/>
  <c r="D28" i="4"/>
  <c r="J3" i="4"/>
  <c r="D4" i="4"/>
  <c r="D5" i="4"/>
  <c r="D6" i="4"/>
  <c r="D7" i="4"/>
  <c r="D8" i="4"/>
  <c r="D9" i="4"/>
  <c r="D10" i="4"/>
  <c r="D11" i="4"/>
  <c r="D3" i="4"/>
  <c r="H5" i="7"/>
  <c r="H6" i="7"/>
  <c r="H7" i="7"/>
  <c r="H8" i="7"/>
  <c r="A3" i="7"/>
  <c r="H4" i="7"/>
  <c r="F22" i="5"/>
  <c r="F20" i="5"/>
  <c r="E20" i="5"/>
  <c r="D20" i="5"/>
  <c r="F14" i="5"/>
  <c r="E14" i="5"/>
  <c r="D14" i="5"/>
  <c r="D22" i="5" s="1"/>
  <c r="F8" i="5"/>
  <c r="E8" i="5"/>
  <c r="E22" i="5" s="1"/>
  <c r="D8" i="5"/>
  <c r="G15" i="5"/>
  <c r="G10" i="5"/>
  <c r="G16" i="5"/>
  <c r="G21" i="5" s="1"/>
  <c r="G17" i="5"/>
  <c r="G5" i="5"/>
  <c r="G11" i="5"/>
  <c r="G18" i="5"/>
  <c r="G6" i="5"/>
  <c r="G12" i="5"/>
  <c r="G13" i="5"/>
  <c r="G7" i="5"/>
  <c r="G19" i="5"/>
  <c r="G4" i="5"/>
  <c r="G9" i="5" s="1"/>
  <c r="G23" i="5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삼성</author>
  </authors>
  <commentList>
    <comment ref="F6" authorId="0" shapeId="0" xr:uid="{F545A0C8-AA51-45DF-BEB3-8DA1A85BB600}">
      <text>
        <r>
          <rPr>
            <b/>
            <sz val="9"/>
            <color indexed="81"/>
            <rFont val="돋움"/>
            <family val="3"/>
            <charset val="129"/>
          </rPr>
          <t>우천시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체육관
</t>
        </r>
      </text>
    </comment>
  </commentList>
</comments>
</file>

<file path=xl/sharedStrings.xml><?xml version="1.0" encoding="utf-8"?>
<sst xmlns="http://schemas.openxmlformats.org/spreadsheetml/2006/main" count="348" uniqueCount="238">
  <si>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</si>
  <si>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</si>
  <si>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</si>
  <si>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</si>
  <si>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</si>
  <si>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</si>
  <si>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</si>
  <si>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</si>
  <si>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</si>
  <si>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</si>
  <si>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</si>
  <si>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</si>
  <si>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</si>
  <si>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</si>
  <si>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</si>
  <si>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</si>
  <si>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</si>
  <si>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</si>
  <si>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</si>
  <si>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</si>
  <si>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</si>
  <si>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</si>
  <si>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</si>
  <si>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</si>
  <si>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</si>
  <si>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</si>
  <si>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</si>
  <si>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</si>
  <si>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</si>
  <si>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</si>
  <si>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</si>
  <si>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</si>
  <si>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</si>
  <si>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</si>
  <si>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</si>
  <si>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</si>
  <si>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</si>
  <si>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</si>
  <si>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</si>
  <si>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</si>
  <si>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</si>
  <si>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</si>
  <si>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</si>
  <si>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</si>
  <si>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</si>
  <si>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</si>
  <si>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</si>
  <si>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</si>
  <si>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</si>
  <si>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</si>
  <si>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</si>
  <si>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</si>
  <si>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</si>
  <si>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</si>
  <si>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</si>
  <si>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</si>
  <si>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</si>
  <si>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</si>
  <si>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</si>
  <si>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</si>
  <si>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</si>
  <si>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</si>
  <si>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</si>
  <si>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</si>
  <si>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</si>
  <si>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</si>
  <si>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</si>
  <si>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</si>
  <si>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</si>
  <si>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</si>
  <si>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</si>
  <si>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</si>
  <si>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</si>
  <si>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</si>
  <si>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</si>
  <si>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</si>
  <si>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</si>
  <si>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</si>
  <si>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</si>
  <si>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</si>
  <si>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</si>
  <si>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</si>
  <si>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</si>
  <si>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</si>
  <si>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</si>
  <si>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</si>
  <si>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</si>
  <si>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</si>
  <si>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</si>
  <si>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</si>
  <si>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</si>
  <si>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</si>
  <si>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</si>
  <si>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</si>
  <si>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</si>
  <si>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</si>
  <si>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</si>
  <si>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</si>
  <si>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</si>
  <si>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</si>
  <si>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</si>
  <si>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</si>
  <si>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</si>
  <si>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</si>
  <si>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</si>
  <si>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</si>
  <si>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</si>
  <si>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</si>
  <si>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</si>
  <si>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</si>
  <si>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</si>
  <si>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</si>
  <si>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</si>
  <si>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</si>
  <si>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</si>
  <si>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</si>
  <si>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</si>
  <si>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</si>
  <si>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</si>
  <si>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</si>
  <si>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</si>
  <si>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</si>
  <si>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</si>
  <si>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</si>
  <si>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</si>
  <si>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</si>
  <si>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</si>
  <si>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</si>
  <si>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</si>
  <si>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</si>
  <si>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</si>
  <si>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</si>
  <si>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</si>
  <si>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</si>
  <si>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</si>
  <si>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</si>
  <si>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</si>
  <si>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</si>
  <si>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</si>
  <si>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</si>
  <si>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</si>
  <si>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</si>
  <si>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</si>
  <si>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</si>
  <si>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</si>
  <si>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</si>
  <si>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</si>
  <si>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</si>
  <si>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</si>
  <si>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</si>
  <si>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</si>
  <si>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</si>
  <si>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</si>
  <si>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</si>
  <si>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</si>
  <si>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</si>
  <si>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</si>
  <si>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</si>
  <si>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</si>
  <si>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</si>
  <si>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</si>
  <si>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</si>
  <si>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</si>
  <si>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</si>
  <si>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</si>
  <si>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</si>
  <si>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</si>
  <si>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</si>
  <si>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</si>
  <si>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</si>
  <si>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</si>
  <si>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</si>
  <si>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</si>
  <si>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</si>
  <si>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</si>
  <si>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</si>
  <si>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</si>
  <si>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</si>
  <si>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</si>
  <si>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</si>
  <si>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</si>
  <si>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</si>
  <si>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</si>
  <si>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</si>
  <si>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</si>
  <si>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</si>
  <si>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</si>
  <si>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</si>
  <si>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</si>
  <si>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</si>
  <si>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</si>
  <si>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</si>
  <si>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</si>
  <si>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</si>
  <si>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</si>
  <si>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</si>
  <si>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</si>
  <si>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</si>
  <si>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</si>
  <si>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</si>
  <si>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</si>
  <si>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</si>
  <si>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</si>
  <si>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</si>
  <si>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</si>
  <si>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</si>
  <si>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</si>
  <si>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</si>
  <si>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</si>
  <si>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</si>
  <si>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</si>
  <si>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</si>
  <si>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</si>
  <si>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</si>
  <si>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</si>
  <si>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</si>
  <si>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</si>
  <si>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</si>
  <si>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</si>
  <si>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</si>
  <si>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</si>
  <si>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</si>
  <si>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</si>
  <si>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</si>
  <si>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</si>
  <si>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</si>
  <si>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</si>
  <si>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</si>
  <si>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</si>
  <si>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</si>
  <si>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</si>
  <si>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</si>
  <si>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</si>
  <si>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</si>
  <si>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</si>
  <si>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</si>
  <si>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</si>
  <si>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3반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</si>
</sst>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명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2"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3-4B1C-826A-E252362C10E8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79B36A14-D545-F3DD-074C-2D80D6F5F13D}"/>
            </a:ext>
          </a:extLst>
        </xdr:cNvPr>
        <xdr:cNvSpPr/>
      </xdr:nvSpPr>
      <xdr:spPr>
        <a:xfrm>
          <a:off x="670560" y="203454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/>
  </sheetViews>
  <sheetFormatPr defaultRowHeight="17.399999999999999" x14ac:dyDescent="0.4"/>
  <cols>
    <col min="2" max="2" width="15.09765625" bestFit="1" customWidth="1"/>
    <col min="3" max="3" width="13" bestFit="1" customWidth="1"/>
  </cols>
  <sheetData>
    <row r="1" spans="1:6" x14ac:dyDescent="0.4">
      <c r="A1" t="s">
        <v>0</v>
      </c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2"/>
      <c r="D4" s="3"/>
      <c r="E4" s="1"/>
      <c r="F4" s="3"/>
    </row>
    <row r="5" spans="1:6" x14ac:dyDescent="0.4">
      <c r="A5" s="2"/>
      <c r="B5" s="2"/>
      <c r="C5" s="2"/>
      <c r="D5" s="3"/>
      <c r="E5" s="1"/>
      <c r="F5" s="3"/>
    </row>
    <row r="6" spans="1:6" x14ac:dyDescent="0.4">
      <c r="A6" s="2"/>
      <c r="B6" s="2"/>
      <c r="C6" s="2"/>
      <c r="D6" s="3"/>
      <c r="E6" s="1"/>
      <c r="F6" s="3"/>
    </row>
    <row r="7" spans="1:6" x14ac:dyDescent="0.4">
      <c r="A7" s="2"/>
      <c r="B7" s="2"/>
      <c r="C7" s="2"/>
      <c r="D7" s="3"/>
      <c r="E7" s="1"/>
      <c r="F7" s="3"/>
    </row>
    <row r="8" spans="1:6" x14ac:dyDescent="0.4">
      <c r="A8" s="2"/>
      <c r="B8" s="2"/>
      <c r="C8" s="2"/>
      <c r="D8" s="3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A3" sqref="A3:G12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20" t="s">
        <v>105</v>
      </c>
      <c r="B1" s="20"/>
      <c r="C1" s="20"/>
      <c r="D1" s="20"/>
      <c r="E1" s="20"/>
      <c r="F1" s="20"/>
      <c r="G1" s="20"/>
    </row>
    <row r="2" spans="1:7" ht="18.600000000000001" thickTop="1" thickBot="1" x14ac:dyDescent="0.45"/>
    <row r="3" spans="1:7" x14ac:dyDescent="0.4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4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4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4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4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4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4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4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4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8" thickBot="1" x14ac:dyDescent="0.4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10:A12"/>
    <mergeCell ref="A7:A9"/>
    <mergeCell ref="A4:A6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4" sqref="A4:G17"/>
    </sheetView>
  </sheetViews>
  <sheetFormatPr defaultRowHeight="17.399999999999999" x14ac:dyDescent="0.4"/>
  <sheetData>
    <row r="1" spans="1:7" ht="21" x14ac:dyDescent="0.4">
      <c r="A1" s="12" t="s">
        <v>145</v>
      </c>
      <c r="B1" s="12"/>
      <c r="C1" s="12"/>
      <c r="D1" s="12"/>
      <c r="E1" s="12"/>
      <c r="F1" s="12"/>
      <c r="G1" s="12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1" priority="1">
      <formula>LEFT($B4,1)="김"</formula>
    </cfRule>
    <cfRule type="expression" dxfId="0" priority="2">
      <formula>LEFT(B$4,1)="김*"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tabSelected="1" topLeftCell="A8" workbookViewId="0">
      <selection activeCell="E24" sqref="E24"/>
    </sheetView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4">
      <c r="A3" s="6" t="s">
        <v>7</v>
      </c>
      <c r="B3" s="6" t="s">
        <v>8</v>
      </c>
      <c r="C3" s="6" t="s">
        <v>9</v>
      </c>
      <c r="D3" s="6" t="str">
        <f>IF(LEFT(A3,1)="A","본사",IF(LEFT(A3,1)="B","지사"))</f>
        <v>본사</v>
      </c>
      <c r="F3" s="6" t="s">
        <v>33</v>
      </c>
      <c r="G3" s="6" t="s">
        <v>34</v>
      </c>
      <c r="H3" s="6">
        <v>92</v>
      </c>
      <c r="J3" s="13">
        <f>AVERAGE(DMIN(F2:H11,H2,J10:J11),DMIN(F2:H11,H2,K10:K11))</f>
        <v>64.5</v>
      </c>
      <c r="K3" s="14"/>
    </row>
    <row r="4" spans="1:11" x14ac:dyDescent="0.4">
      <c r="A4" s="6" t="s">
        <v>10</v>
      </c>
      <c r="B4" s="6" t="s">
        <v>11</v>
      </c>
      <c r="C4" s="6" t="s">
        <v>9</v>
      </c>
      <c r="D4" s="6" t="str">
        <f t="shared" ref="D4:D11" si="0">IF(LEFT(A4,1)="A","본사",IF(LEFT(A4,1)="B","지사"))</f>
        <v>지사</v>
      </c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4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31</v>
      </c>
      <c r="K10" s="6" t="s">
        <v>31</v>
      </c>
    </row>
    <row r="11" spans="1:11" x14ac:dyDescent="0.4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38</v>
      </c>
      <c r="K11" s="6" t="s">
        <v>237</v>
      </c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4">
      <c r="A24" s="15" t="s">
        <v>65</v>
      </c>
      <c r="B24" s="18"/>
      <c r="C24" s="18"/>
      <c r="D24" s="16"/>
      <c r="E24" s="8">
        <f>COUNTIFS(D15:D23,"&gt;"&amp;10,D15:D23,"&lt;"&amp;20)/COUNT(D15:D23)</f>
        <v>0.44444444444444442</v>
      </c>
      <c r="G24" s="15" t="s">
        <v>76</v>
      </c>
      <c r="H24" s="16"/>
      <c r="I24" s="36" t="str">
        <f>HOUR(SMALL(J15:J23,1))&amp;"시간"&amp;MINUTE(SMALL(J15:J23,1))&amp;"분"&amp;SECOND(SMALL(J15:J23,1))&amp;"초"</f>
        <v>1시간32분8초</v>
      </c>
      <c r="J24" s="14"/>
    </row>
    <row r="26" spans="1:10" x14ac:dyDescent="0.4">
      <c r="A26" s="4" t="s">
        <v>77</v>
      </c>
      <c r="B26" s="5" t="s">
        <v>78</v>
      </c>
    </row>
    <row r="27" spans="1:10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4">
      <c r="A28" s="6" t="s">
        <v>83</v>
      </c>
      <c r="B28" s="6" t="s">
        <v>84</v>
      </c>
      <c r="C28" s="6" t="s">
        <v>85</v>
      </c>
      <c r="D28" s="6" t="str">
        <f>HLOOKUP(MID(A28,3,1),$G$36:$I$37,2,0)</f>
        <v>경기</v>
      </c>
    </row>
    <row r="29" spans="1:10" x14ac:dyDescent="0.4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HLOOKUP(MID(A29,3,1),$G$36:$I$37,2,0)</f>
        <v>서울</v>
      </c>
    </row>
    <row r="30" spans="1:10" x14ac:dyDescent="0.4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4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4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workbookViewId="0">
      <selection activeCell="A3" sqref="A3:G23"/>
    </sheetView>
  </sheetViews>
  <sheetFormatPr defaultRowHeight="17.399999999999999" outlineLevelRow="3" x14ac:dyDescent="0.4"/>
  <cols>
    <col min="4" max="7" width="10.8984375" bestFit="1" customWidth="1"/>
  </cols>
  <sheetData>
    <row r="1" spans="1:7" ht="21" x14ac:dyDescent="0.4">
      <c r="A1" s="12" t="s">
        <v>166</v>
      </c>
      <c r="B1" s="12"/>
      <c r="C1" s="12"/>
      <c r="D1" s="12"/>
      <c r="E1" s="12"/>
      <c r="F1" s="12"/>
      <c r="G1" s="12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29" t="s">
        <v>233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29" t="s">
        <v>229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29" t="s">
        <v>234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29" t="s">
        <v>230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32" t="s">
        <v>235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4">
      <c r="A21" s="32" t="s">
        <v>231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4">
      <c r="A22" s="32" t="s">
        <v>236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4">
      <c r="A23" s="32" t="s">
        <v>232</v>
      </c>
      <c r="B23" s="30"/>
      <c r="C23" s="30"/>
      <c r="D23" s="31"/>
      <c r="E23" s="31"/>
      <c r="F23" s="31"/>
      <c r="G23" s="31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G9" sqref="G9:K13"/>
    </sheetView>
  </sheetViews>
  <sheetFormatPr defaultRowHeight="17.399999999999999" x14ac:dyDescent="0.4"/>
  <sheetData>
    <row r="1" spans="1:11" x14ac:dyDescent="0.4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3">
        <v>3287</v>
      </c>
      <c r="I10" s="33">
        <v>2985</v>
      </c>
      <c r="J10" s="33">
        <v>3657</v>
      </c>
      <c r="K10" s="33">
        <v>3545</v>
      </c>
    </row>
    <row r="11" spans="1:11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3">
        <v>2472</v>
      </c>
      <c r="I11" s="33">
        <v>2863</v>
      </c>
      <c r="J11" s="33">
        <v>2771</v>
      </c>
      <c r="K11" s="33">
        <v>2835</v>
      </c>
    </row>
    <row r="12" spans="1:11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3">
        <v>2823</v>
      </c>
      <c r="I12" s="33">
        <v>2953</v>
      </c>
      <c r="J12" s="33">
        <v>3026</v>
      </c>
      <c r="K12" s="33">
        <v>3220</v>
      </c>
    </row>
    <row r="13" spans="1:11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3">
        <v>3795</v>
      </c>
      <c r="I13" s="33">
        <v>4315</v>
      </c>
      <c r="J13" s="33">
        <v>3737</v>
      </c>
      <c r="K13" s="33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H4" sqref="H4:H8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4">
      <c r="A3" s="34" t="e">
        <f>AVERAGE(XEY3:XFD3)</f>
        <v>#DIV/0!</v>
      </c>
      <c r="B3" s="35" t="s">
        <v>207</v>
      </c>
      <c r="C3" s="35" t="s">
        <v>208</v>
      </c>
      <c r="D3" s="35" t="s">
        <v>209</v>
      </c>
      <c r="E3" s="35" t="s">
        <v>210</v>
      </c>
      <c r="F3" s="35" t="s">
        <v>211</v>
      </c>
      <c r="G3" s="35" t="s">
        <v>212</v>
      </c>
      <c r="H3" s="35" t="s">
        <v>213</v>
      </c>
    </row>
    <row r="4" spans="1:8" x14ac:dyDescent="0.4">
      <c r="A4" s="6" t="s">
        <v>214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215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216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217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218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L19" sqref="L19"/>
    </sheetView>
  </sheetViews>
  <sheetFormatPr defaultRowHeight="17.399999999999999" x14ac:dyDescent="0.4"/>
  <sheetData>
    <row r="1" spans="1:5" ht="21" x14ac:dyDescent="0.4">
      <c r="A1" s="12" t="s">
        <v>219</v>
      </c>
      <c r="B1" s="12"/>
      <c r="C1" s="12"/>
      <c r="D1" s="12"/>
      <c r="E1" s="12"/>
    </row>
    <row r="3" spans="1:5" x14ac:dyDescent="0.4">
      <c r="A3" s="6" t="s">
        <v>220</v>
      </c>
      <c r="B3" s="6" t="s">
        <v>221</v>
      </c>
      <c r="C3" s="6" t="s">
        <v>222</v>
      </c>
      <c r="D3" s="6" t="s">
        <v>223</v>
      </c>
      <c r="E3" s="6" t="s">
        <v>224</v>
      </c>
    </row>
    <row r="4" spans="1:5" x14ac:dyDescent="0.4">
      <c r="A4" s="6" t="s">
        <v>225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226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227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228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선이 배</cp:lastModifiedBy>
  <dcterms:created xsi:type="dcterms:W3CDTF">2023-04-27T08:01:32Z</dcterms:created>
  <dcterms:modified xsi:type="dcterms:W3CDTF">2026-05-14T11:47:57Z</dcterms:modified>
</cp:coreProperties>
</file>