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00d89b55ac1111/바탕 화면/"/>
    </mc:Choice>
  </mc:AlternateContent>
  <xr:revisionPtr revIDLastSave="0" documentId="8_{17F21BC4-A029-4742-B3D2-F9D039420D5E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E22" i="5"/>
  <c r="F20" i="5"/>
  <c r="E20" i="5"/>
  <c r="D20" i="5"/>
  <c r="F14" i="5"/>
  <c r="E14" i="5"/>
  <c r="D14" i="5"/>
  <c r="F8" i="5"/>
  <c r="F22" i="5" s="1"/>
  <c r="E8" i="5"/>
  <c r="D8" i="5"/>
  <c r="D22" i="5" s="1"/>
  <c r="G10" i="5" l="1"/>
  <c r="G16" i="5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21" i="5" l="1"/>
  <c r="G9" i="5"/>
  <c r="G15" i="5"/>
  <c r="G2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윤태웅</author>
  </authors>
  <commentList>
    <comment ref="F6" authorId="0" shapeId="0" xr:uid="{EDA07B43-23EF-4DCC-A8BF-8ACE15166DBD}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체육관
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<sst xmlns="http://schemas.openxmlformats.org/spreadsheetml/2006/main" count="370" uniqueCount="262">
  <si>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</si>
  <si>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</si>
  <si>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</si>
  <si>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</si>
  <si>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</si>
  <si>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</si>
  <si>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</si>
  <si>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</si>
  <si>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</si>
  <si>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</si>
  <si>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</si>
  <si>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</si>
  <si>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</si>
  <si>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</si>
  <si>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</si>
  <si>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</si>
  <si>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</si>
  <si>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</si>
  <si>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</si>
  <si>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</si>
  <si>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</si>
  <si>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</si>
  <si>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</si>
  <si>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</si>
  <si>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</si>
  <si>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</si>
  <si>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</si>
  <si>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</si>
  <si>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</si>
  <si>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</si>
  <si>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</si>
  <si>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</si>
  <si>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</si>
  <si>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</si>
  <si>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</si>
  <si>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</si>
  <si>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</si>
  <si>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</si>
  <si>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</si>
  <si>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</si>
  <si>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</si>
  <si>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</si>
  <si>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</si>
  <si>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</si>
  <si>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</si>
  <si>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</si>
  <si>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</si>
  <si>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</si>
  <si>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</si>
  <si>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</si>
  <si>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</si>
  <si>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</si>
  <si>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</si>
  <si>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</si>
  <si>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</si>
  <si>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</si>
  <si>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</si>
  <si>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</si>
  <si>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</si>
  <si>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</si>
  <si>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</si>
  <si>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</si>
  <si>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</si>
  <si>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</si>
  <si>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</si>
  <si>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</si>
  <si>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</si>
  <si>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</si>
  <si>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</si>
  <si>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</si>
  <si>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</si>
  <si>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</si>
  <si>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</si>
  <si>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</si>
  <si>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</si>
  <si>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</si>
  <si>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</si>
  <si>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</si>
  <si>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</si>
  <si>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</si>
  <si>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</si>
  <si>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</si>
  <si>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</si>
  <si>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</si>
  <si>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</si>
  <si>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</si>
  <si>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</si>
  <si>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</si>
  <si>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</si>
  <si>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</si>
  <si>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</si>
  <si>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</si>
  <si>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</si>
  <si>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</si>
  <si>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</si>
  <si>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</si>
  <si>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</si>
  <si>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</si>
  <si>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</si>
  <si>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</si>
  <si>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</si>
  <si>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</si>
  <si>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</si>
  <si>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</si>
  <si>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</si>
  <si>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</si>
  <si>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</si>
  <si>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</si>
  <si>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</si>
  <si>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</si>
  <si>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</si>
  <si>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</si>
  <si>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</si>
  <si>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</si>
  <si>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</si>
  <si>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</si>
  <si>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</si>
  <si>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</si>
  <si>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</si>
  <si>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</si>
  <si>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</si>
  <si>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</si>
  <si>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</si>
  <si>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</si>
  <si>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</si>
  <si>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</si>
  <si>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</si>
  <si>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</si>
  <si>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</si>
  <si>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</si>
  <si>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</si>
  <si>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</si>
  <si>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</si>
  <si>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</si>
  <si>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</si>
  <si>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</si>
  <si>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</si>
  <si>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</si>
  <si>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</si>
  <si>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</si>
  <si>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</si>
  <si>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</si>
  <si>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</si>
  <si>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</si>
  <si>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</si>
  <si>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</si>
  <si>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</si>
  <si>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</si>
  <si>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</si>
  <si>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</si>
  <si>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</si>
  <si>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</si>
  <si>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</si>
  <si>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</si>
  <si>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</si>
  <si>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</si>
  <si>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</si>
  <si>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</si>
  <si>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</si>
  <si>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</si>
  <si>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</si>
  <si>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</si>
  <si>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</si>
  <si>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</si>
  <si>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</si>
  <si>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</si>
  <si>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</si>
  <si>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</si>
  <si>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</si>
  <si>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</si>
  <si>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</si>
  <si>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</si>
  <si>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</si>
  <si>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</si>
  <si>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</si>
  <si>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</si>
  <si>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</si>
  <si>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</si>
  <si>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</si>
  <si>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</si>
  <si>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</si>
  <si>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</si>
  <si>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</si>
  <si>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</si>
  <si>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</si>
  <si>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</si>
  <si>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</si>
  <si>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</si>
  <si>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</si>
  <si>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</si>
  <si>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</si>
  <si>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</si>
  <si>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</si>
  <si>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</si>
  <si>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</si>
  <si>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</si>
  <si>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</si>
  <si>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</si>
  <si>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</si>
  <si>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</si>
  <si>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</si>
  <si>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</si>
  <si>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</si>
  <si>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</si>
  <si>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</si>
  <si>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</si>
  <si>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</si>
  <si>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</si>
  <si>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</si>
  <si>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</si>
  <si>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</si>
  <si>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</si>
  <si>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</si>
  <si>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</si>
  <si>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</si>
  <si>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</si>
  <si>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</si>
  <si>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</si>
  <si>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</si>
  <si>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</si>
  <si>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</si>
  <si>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</si>
  <si>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</si>
  <si>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</si>
  <si>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</si>
  <si>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</si>
  <si>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</si>
  <si>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</si>
  <si>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</si>
  <si>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</si>
  <si>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</si>
  <si>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</si>
  <si>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</si>
  <si>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</si>
  <si>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</si>
  <si>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</si>
  <si>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시크릿뮤지션</t>
    <phoneticPr fontId="1" type="noConversion"/>
  </si>
  <si>
    <t>친구들</t>
    <phoneticPr fontId="1" type="noConversion"/>
  </si>
  <si>
    <t>행복한연예</t>
    <phoneticPr fontId="1" type="noConversion"/>
  </si>
  <si>
    <t>바람과함께여행</t>
    <phoneticPr fontId="1" type="noConversion"/>
  </si>
  <si>
    <t>상상마술쇼</t>
    <phoneticPr fontId="1" type="noConversion"/>
  </si>
  <si>
    <t>공연명</t>
    <phoneticPr fontId="1" type="noConversion"/>
  </si>
  <si>
    <t>공연장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</si>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</sst>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#&quot;명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6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9</xdr:row>
      <xdr:rowOff>7620</xdr:rowOff>
    </xdr:from>
    <xdr:to>
      <xdr:col>3</xdr:col>
      <xdr:colOff>30480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1F3796A1-5C7B-AB77-1F86-CC4D309B3940}"/>
            </a:ext>
          </a:extLst>
        </xdr:cNvPr>
        <xdr:cNvSpPr/>
      </xdr:nvSpPr>
      <xdr:spPr>
        <a:xfrm>
          <a:off x="678180" y="2042160"/>
          <a:ext cx="110490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533400</xdr:colOff>
          <xdr:row>9</xdr:row>
          <xdr:rowOff>0</xdr:rowOff>
        </xdr:from>
        <xdr:to>
          <xdr:col>6</xdr:col>
          <xdr:colOff>22860</xdr:colOff>
          <xdr:row>11</xdr:row>
          <xdr:rowOff>15240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3" sqref="F3"/>
    </sheetView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 t="s">
        <v>230</v>
      </c>
      <c r="B3" s="2" t="s">
        <v>241</v>
      </c>
      <c r="C3" s="2" t="s">
        <v>242</v>
      </c>
      <c r="D3" s="2" t="s">
        <v>248</v>
      </c>
      <c r="E3" s="2" t="s">
        <v>249</v>
      </c>
      <c r="F3" s="2" t="s">
        <v>250</v>
      </c>
    </row>
    <row r="4" spans="1:6" x14ac:dyDescent="0.4">
      <c r="A4" s="2" t="s">
        <v>231</v>
      </c>
      <c r="B4" s="2" t="s">
        <v>240</v>
      </c>
      <c r="C4" s="2" t="s">
        <v>243</v>
      </c>
      <c r="D4" s="3">
        <v>150</v>
      </c>
      <c r="E4" s="1">
        <v>12500</v>
      </c>
      <c r="F4" s="3">
        <v>142</v>
      </c>
    </row>
    <row r="5" spans="1:6" x14ac:dyDescent="0.4">
      <c r="A5" s="2" t="s">
        <v>232</v>
      </c>
      <c r="B5" s="2" t="s">
        <v>239</v>
      </c>
      <c r="C5" s="2" t="s">
        <v>244</v>
      </c>
      <c r="D5" s="3">
        <v>200</v>
      </c>
      <c r="E5" s="1">
        <v>15000</v>
      </c>
      <c r="F5" s="3">
        <v>168</v>
      </c>
    </row>
    <row r="6" spans="1:6" x14ac:dyDescent="0.4">
      <c r="A6" s="2" t="s">
        <v>233</v>
      </c>
      <c r="B6" s="2" t="s">
        <v>238</v>
      </c>
      <c r="C6" s="2" t="s">
        <v>245</v>
      </c>
      <c r="D6" s="3">
        <v>180</v>
      </c>
      <c r="E6" s="1">
        <v>10000</v>
      </c>
      <c r="F6" s="3">
        <v>171</v>
      </c>
    </row>
    <row r="7" spans="1:6" x14ac:dyDescent="0.4">
      <c r="A7" s="2" t="s">
        <v>234</v>
      </c>
      <c r="B7" s="2" t="s">
        <v>237</v>
      </c>
      <c r="C7" s="2" t="s">
        <v>246</v>
      </c>
      <c r="D7" s="3">
        <v>120</v>
      </c>
      <c r="E7" s="1">
        <v>13500</v>
      </c>
      <c r="F7" s="3">
        <v>113</v>
      </c>
    </row>
    <row r="8" spans="1:6" x14ac:dyDescent="0.4">
      <c r="A8" s="2" t="s">
        <v>235</v>
      </c>
      <c r="B8" s="2" t="s">
        <v>236</v>
      </c>
      <c r="C8" s="2" t="s">
        <v>247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N12" sqref="N12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0" t="s">
        <v>105</v>
      </c>
      <c r="B1" s="20"/>
      <c r="C1" s="20"/>
      <c r="D1" s="20"/>
      <c r="E1" s="20"/>
      <c r="F1" s="20"/>
      <c r="G1" s="20"/>
    </row>
    <row r="2" spans="1:7" ht="18.600000000000001" thickTop="1" thickBot="1" x14ac:dyDescent="0.45"/>
    <row r="3" spans="1:7" x14ac:dyDescent="0.4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8" thickBot="1" x14ac:dyDescent="0.4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Q4" sqref="Q4"/>
    </sheetView>
  </sheetViews>
  <sheetFormatPr defaultRowHeight="17.399999999999999" x14ac:dyDescent="0.4"/>
  <sheetData>
    <row r="1" spans="1:7" ht="21" x14ac:dyDescent="0.4">
      <c r="A1" s="12" t="s">
        <v>145</v>
      </c>
      <c r="B1" s="12"/>
      <c r="C1" s="12"/>
      <c r="D1" s="12"/>
      <c r="E1" s="12"/>
      <c r="F1" s="12"/>
      <c r="G1" s="12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3:G17">
    <cfRule type="expression" dxfId="1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opLeftCell="A19" workbookViewId="0">
      <selection activeCell="D28" sqref="D28:D37"/>
    </sheetView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4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13">
        <f>AVERAGE(DMIN(F2:H11,3,J10:J11),DMIN(F2:H11,3,K10:K11))</f>
        <v>64.5</v>
      </c>
      <c r="K3" s="14"/>
    </row>
    <row r="4" spans="1:11" x14ac:dyDescent="0.4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4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259</v>
      </c>
      <c r="K10" s="6" t="s">
        <v>259</v>
      </c>
    </row>
    <row r="11" spans="1:11" x14ac:dyDescent="0.4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260</v>
      </c>
      <c r="K11" s="6" t="s">
        <v>261</v>
      </c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">
      <c r="A24" s="15" t="s">
        <v>65</v>
      </c>
      <c r="B24" s="18"/>
      <c r="C24" s="18"/>
      <c r="D24" s="16"/>
      <c r="E24" s="8">
        <f>COUNTIFS(D15:D23,"&gt;=10",D15:D23,"&lt;20")/COUNT(D15:D23)</f>
        <v>0.44444444444444442</v>
      </c>
      <c r="G24" s="15" t="s">
        <v>76</v>
      </c>
      <c r="H24" s="16"/>
      <c r="I24" s="13" t="str">
        <f>HOUR(SMALL(J15:J23,1))&amp;"시간"&amp;MINUTE(SMALL(J15:J23,1))&amp;"분"&amp;SECOND(SMALL(J15:J23,1))&amp;"초"</f>
        <v>1시간32분8초</v>
      </c>
      <c r="J24" s="14"/>
    </row>
    <row r="26" spans="1:10" x14ac:dyDescent="0.4">
      <c r="A26" s="4" t="s">
        <v>77</v>
      </c>
      <c r="B26" s="5" t="s">
        <v>78</v>
      </c>
    </row>
    <row r="27" spans="1:10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">
      <c r="A28" s="6" t="s">
        <v>83</v>
      </c>
      <c r="B28" s="6" t="s">
        <v>84</v>
      </c>
      <c r="C28" s="6" t="s">
        <v>85</v>
      </c>
      <c r="D28" s="6" t="str">
        <f>HLOOKUP(MID(A28,3,1),$G$36:$I$37,2,FALSE)</f>
        <v>경기</v>
      </c>
    </row>
    <row r="29" spans="1:10" x14ac:dyDescent="0.4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HLOOKUP(MID(A29,3,1),$G$36:$I$37,2,FALSE)</f>
        <v>서울</v>
      </c>
    </row>
    <row r="30" spans="1:10" x14ac:dyDescent="0.4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A3" sqref="A3:G23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12" t="s">
        <v>166</v>
      </c>
      <c r="B1" s="12"/>
      <c r="C1" s="12"/>
      <c r="D1" s="12"/>
      <c r="E1" s="12"/>
      <c r="F1" s="12"/>
      <c r="G1" s="12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29" t="s">
        <v>255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29" t="s">
        <v>251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29" t="s">
        <v>256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29" t="s">
        <v>252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32" t="s">
        <v>257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4">
      <c r="A21" s="32" t="s">
        <v>253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4">
      <c r="A22" s="32" t="s">
        <v>258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4">
      <c r="A23" s="32" t="s">
        <v>254</v>
      </c>
      <c r="B23" s="30"/>
      <c r="C23" s="30"/>
      <c r="D23" s="31"/>
      <c r="E23" s="31"/>
      <c r="F23" s="31"/>
      <c r="G23" s="31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G9" sqref="G9:K13"/>
    </sheetView>
  </sheetViews>
  <sheetFormatPr defaultRowHeight="17.399999999999999" x14ac:dyDescent="0.4"/>
  <sheetData>
    <row r="1" spans="1:11" x14ac:dyDescent="0.4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G15" sqref="G15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4">
      <c r="A3" s="34" t="s">
        <v>207</v>
      </c>
      <c r="B3" s="34" t="s">
        <v>208</v>
      </c>
      <c r="C3" s="34" t="s">
        <v>209</v>
      </c>
      <c r="D3" s="34" t="s">
        <v>210</v>
      </c>
      <c r="E3" s="34" t="s">
        <v>211</v>
      </c>
      <c r="F3" s="34" t="s">
        <v>212</v>
      </c>
      <c r="G3" s="34" t="s">
        <v>213</v>
      </c>
      <c r="H3" s="34" t="s">
        <v>214</v>
      </c>
    </row>
    <row r="4" spans="1:8" x14ac:dyDescent="0.4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서식">
                <anchor moveWithCells="1" sizeWithCells="1">
                  <from>
                    <xdr:col>3</xdr:col>
                    <xdr:colOff>533400</xdr:colOff>
                    <xdr:row>9</xdr:row>
                    <xdr:rowOff>0</xdr:rowOff>
                  </from>
                  <to>
                    <xdr:col>6</xdr:col>
                    <xdr:colOff>22860</xdr:colOff>
                    <xdr:row>11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sqref="A1:E1"/>
    </sheetView>
  </sheetViews>
  <sheetFormatPr defaultRowHeight="17.399999999999999" x14ac:dyDescent="0.4"/>
  <sheetData>
    <row r="1" spans="1:5" ht="21" x14ac:dyDescent="0.4">
      <c r="A1" s="12" t="s">
        <v>220</v>
      </c>
      <c r="B1" s="12"/>
      <c r="C1" s="12"/>
      <c r="D1" s="12"/>
      <c r="E1" s="12"/>
    </row>
    <row r="3" spans="1:5" x14ac:dyDescent="0.4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태웅 윤</cp:lastModifiedBy>
  <dcterms:created xsi:type="dcterms:W3CDTF">2023-04-27T08:01:32Z</dcterms:created>
  <dcterms:modified xsi:type="dcterms:W3CDTF">2026-09-16T06:47:09Z</dcterms:modified>
</cp:coreProperties>
</file>