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 (1)\01 엑셀\03 기본모의고사\"/>
    </mc:Choice>
  </mc:AlternateContent>
  <xr:revisionPtr revIDLastSave="0" documentId="13_ncr:1_{FA06FDB5-A57F-44B6-855B-DE3AB39D59E3}" xr6:coauthVersionLast="47" xr6:coauthVersionMax="47" xr10:uidLastSave="{00000000-0000-0000-0000-000000000000}"/>
  <bookViews>
    <workbookView xWindow="-108" yWindow="-108" windowWidth="23256" windowHeight="12576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2" l="1"/>
  <c r="I28" i="2"/>
  <c r="I27" i="2"/>
  <c r="J25" i="2"/>
  <c r="B45" i="2" a="1"/>
  <c r="B45" i="2" s="1"/>
  <c r="C45" i="2" a="1"/>
  <c r="C45" i="2" s="1"/>
  <c r="C44" i="2" a="1"/>
  <c r="C44" i="2" s="1"/>
  <c r="B44" i="2" a="1"/>
  <c r="B44" i="2" s="1"/>
  <c r="H23" i="2"/>
  <c r="F23" i="2"/>
  <c r="F24" i="2"/>
  <c r="F25" i="2"/>
  <c r="F26" i="2"/>
  <c r="F27" i="2"/>
  <c r="F28" i="2"/>
  <c r="F29" i="2"/>
  <c r="F22" i="2"/>
  <c r="D3" i="2"/>
  <c r="C4" i="2"/>
  <c r="C3" i="2"/>
  <c r="B4" i="2" a="1"/>
  <c r="B4" i="2" s="1"/>
  <c r="B3" i="2" a="1"/>
  <c r="B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10" i="2" a="1"/>
  <c r="I14" i="2" a="1"/>
  <c r="I11" i="2" a="1"/>
  <c r="I16" i="2" a="1"/>
  <c r="I13" i="2" a="1"/>
  <c r="I17" i="2" a="1"/>
  <c r="I15" i="2" a="1"/>
  <c r="I12" i="2" a="1"/>
  <c r="I9" i="2" a="1"/>
  <c r="I8" i="2" a="1"/>
  <c r="I9" i="2" l="1"/>
  <c r="I12" i="2"/>
  <c r="I15" i="2"/>
  <c r="I17" i="2"/>
  <c r="I13" i="2"/>
  <c r="I16" i="2"/>
  <c r="I11" i="2"/>
  <c r="I14" i="2"/>
  <c r="I10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E7B675-2F2A-47EF-9168-275F6BCC9AAC}" name="MS Access Database_Query" type="1" refreshedVersion="8" background="1">
    <dbPr connection="DSN=MS Access Database;DBQ=C:\2025_기본서_컴활1급실기_250715 (1)\01 엑셀\03 기본모의고사\매출.accdb;DefaultDir=C:\2025_기본서_컴활1급실기_250715 (1)\01 엑셀\03 기본모의고사;DriverId=25;FIL=MS Access;MaxBufferSize=2048;PageTimeout=5;" command="SELECT 매출.거래처명, 매출.수량, 매출.공급가액_x000d__x000a_FROM 매출 매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<sst xmlns="http://schemas.openxmlformats.org/spreadsheetml/2006/main" count="528" uniqueCount="307">
  <si>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</si>
  <si>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</si>
  <si>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</si>
  <si>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</si>
  <si>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</si>
  <si>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</si>
  <si>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</si>
  <si>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</si>
  <si>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</si>
  <si>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</si>
  <si>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</si>
  <si>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</si>
  <si>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</si>
  <si>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</si>
  <si>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</si>
  <si>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</si>
  <si>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</si>
  <si>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</si>
  <si>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</si>
  <si>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</si>
  <si>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</si>
  <si>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</si>
  <si>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</si>
  <si>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</si>
  <si>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</si>
  <si>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</si>
  <si>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</si>
  <si>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</si>
  <si>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</si>
  <si>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</si>
  <si>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</si>
  <si>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</si>
  <si>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</si>
  <si>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</si>
  <si>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</si>
  <si>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</si>
  <si>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</si>
  <si>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</si>
  <si>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</si>
  <si>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</si>
  <si>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</si>
  <si>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</si>
  <si>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</si>
  <si>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</si>
  <si>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</si>
  <si>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</si>
  <si>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</si>
  <si>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</si>
  <si>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</si>
  <si>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</si>
  <si>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</si>
  <si>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</si>
  <si>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</si>
  <si>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</si>
  <si>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</si>
  <si>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</si>
  <si>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</si>
  <si>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</si>
  <si>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</si>
  <si>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</si>
  <si>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</si>
  <si>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</si>
  <si>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</si>
  <si>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</si>
  <si>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</si>
  <si>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</si>
  <si>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</si>
  <si>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</si>
  <si>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</si>
  <si>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</si>
  <si>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</si>
  <si>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</si>
  <si>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</si>
  <si>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</si>
  <si>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</si>
  <si>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</si>
  <si>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</si>
  <si>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</si>
  <si>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</si>
  <si>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</si>
  <si>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</si>
  <si>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</si>
  <si>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</si>
  <si>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</si>
  <si>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</si>
  <si>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</si>
  <si>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</si>
  <si>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</si>
  <si>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</si>
  <si>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</si>
  <si>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</si>
  <si>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</si>
  <si>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</si>
  <si>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</si>
  <si>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</si>
  <si>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</si>
  <si>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</si>
  <si>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</si>
  <si>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</si>
  <si>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</si>
  <si>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</si>
  <si>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</si>
  <si>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</si>
  <si>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</si>
  <si>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</si>
  <si>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</si>
  <si>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</si>
  <si>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</si>
  <si>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</si>
  <si>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</si>
  <si>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</si>
  <si>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</si>
  <si>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</si>
  <si>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</si>
  <si>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</si>
  <si>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</si>
  <si>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</si>
  <si>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</si>
  <si>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</si>
  <si>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</si>
  <si>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</si>
  <si>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</si>
  <si>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</si>
  <si>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</si>
  <si>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</si>
  <si>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</si>
  <si>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</si>
  <si>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</si>
  <si>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</si>
  <si>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</si>
  <si>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</si>
  <si>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</si>
  <si>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</si>
  <si>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</si>
  <si>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</si>
  <si>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</si>
  <si>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</si>
  <si>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</si>
  <si>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</si>
  <si>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</si>
  <si>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</si>
  <si>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</si>
  <si>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</si>
  <si>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</si>
  <si>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</si>
  <si>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</si>
  <si>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</si>
  <si>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</si>
  <si>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</si>
  <si>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</si>
  <si>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</si>
  <si>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</si>
  <si>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</si>
  <si>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</si>
  <si>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</si>
  <si>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</si>
  <si>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</si>
  <si>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</si>
  <si>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</si>
  <si>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</si>
  <si>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</si>
  <si>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</si>
  <si>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</si>
  <si>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</si>
  <si>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</si>
  <si>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</si>
  <si>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</si>
  <si>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</si>
  <si>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</si>
  <si>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</si>
  <si>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</si>
  <si>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</si>
  <si>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</si>
  <si>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</si>
  <si>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</si>
  <si>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</si>
  <si>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</si>
  <si>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</si>
  <si>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</si>
  <si>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</si>
  <si>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</si>
  <si>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</si>
  <si>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</si>
  <si>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</si>
  <si>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</si>
  <si>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</si>
  <si>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</si>
  <si>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</si>
  <si>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</si>
  <si>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</si>
  <si>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</si>
  <si>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</si>
  <si>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</si>
  <si>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</si>
  <si>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</si>
  <si>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</si>
  <si>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</si>
  <si>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</si>
  <si>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</si>
  <si>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</si>
  <si>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</si>
  <si>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</si>
  <si>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</si>
  <si>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</si>
  <si>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</si>
  <si>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</si>
  <si>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</si>
  <si>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</si>
  <si>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</si>
  <si>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</si>
  <si>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</si>
  <si>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</si>
  <si>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</si>
  <si>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</si>
  <si>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</si>
  <si>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</si>
  <si>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</si>
  <si>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</si>
  <si>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</si>
  <si>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</si>
  <si>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</si>
  <si>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</si>
  <si>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</si>
  <si>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</si>
  <si>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</si>
  <si>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</si>
  <si>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</si>
  <si>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</si>
  <si>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</si>
  <si>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</si>
  <si>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</si>
  <si>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</si>
  <si>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</si>
  <si>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</si>
  <si>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</si>
  <si>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</si>
  <si>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</si>
  <si>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</si>
  <si>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</si>
  <si>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</si>
  <si>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</si>
  <si>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</si>
  <si>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</si>
  <si>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</si>
  <si>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</si>
  <si>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</si>
  <si>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</si>
  <si>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</si>
  <si>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</si>
  <si>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</si>
  <si>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</si>
  <si>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</si>
  <si>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</si>
  <si>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</si>
  <si>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</si>
  <si>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</si>
  <si>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</si>
  <si>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</si>
  <si>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</si>
  <si>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</si>
  <si>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</si>
  <si>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</si>
  <si>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</si>
  <si>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</si>
  <si>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</si>
  <si>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</si>
  <si>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</si>
  <si>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</si>
  <si>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</si>
  <si>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</si>
  <si>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</si>
  <si>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</si>
  <si>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</si>
  <si>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</si>
  <si>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</si>
  <si>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</si>
  <si>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</si>
  <si>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</si>
  <si>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</si>
  <si>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</si>
  <si>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</si>
  <si>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</si>
  <si>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</si>
  <si>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</si>
  <si>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</si>
  <si>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</si>
  <si>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</si>
  <si>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</si>
  <si>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</si>
  <si>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</si>
  <si>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값</t>
  </si>
  <si>
    <t>거래처명2</t>
  </si>
  <si>
    <t>온라인</t>
  </si>
  <si>
    <t>오프라인</t>
  </si>
  <si>
    <t>평균 : 공급가액</t>
  </si>
  <si>
    <t>전체 평균 : 공급가액</t>
  </si>
  <si>
    <t>평균 : 수량</t>
  </si>
  <si>
    <t>전체 평균 : 수량</t>
  </si>
  <si>
    <t>온라인 최대 : 수량</t>
  </si>
  <si>
    <t>온라인 최대 : 공급가액</t>
  </si>
  <si>
    <t>온라인 최소 : 수량</t>
  </si>
  <si>
    <t>온라인 최소 : 공급가액</t>
  </si>
  <si>
    <t>오프라인 최대 : 수량</t>
  </si>
  <si>
    <t>오프라인 최대 : 공급가액</t>
  </si>
  <si>
    <t>오프라인 최소 : 수량</t>
  </si>
  <si>
    <t>오프라인 최소 : 공급가액</t>
  </si>
  <si>
    <t>순위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</si>
</sst>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#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7B-4B0B-A6DA-AA21F0570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2110064"/>
        <c:axId val="2036803744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  <c:dispUnits>
          <c:builtInUnit val="thousands"/>
        </c:dispUnits>
      </c:valAx>
      <c:valAx>
        <c:axId val="203680374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52110064"/>
        <c:crosses val="max"/>
        <c:crossBetween val="between"/>
        <c:dispUnits>
          <c:builtInUnit val="thousands"/>
        </c:dispUnits>
      </c:valAx>
      <c:catAx>
        <c:axId val="652110064"/>
        <c:scaling>
          <c:orientation val="minMax"/>
        </c:scaling>
        <c:delete val="1"/>
        <c:axPos val="b"/>
        <c:majorTickMark val="out"/>
        <c:minorTickMark val="none"/>
        <c:tickLblPos val="nextTo"/>
        <c:crossAx val="203680374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647700</xdr:colOff>
      <xdr:row>3</xdr:row>
      <xdr:rowOff>22860</xdr:rowOff>
    </xdr:from>
    <xdr:to>
      <xdr:col>6</xdr:col>
      <xdr:colOff>53340</xdr:colOff>
      <xdr:row>3</xdr:row>
      <xdr:rowOff>205740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E8B82B92-B7F7-6037-135B-998C3CD02F92}"/>
            </a:ext>
          </a:extLst>
        </xdr:cNvPr>
        <xdr:cNvSpPr/>
      </xdr:nvSpPr>
      <xdr:spPr>
        <a:xfrm>
          <a:off x="3329940" y="685800"/>
          <a:ext cx="746760" cy="182880"/>
        </a:xfrm>
        <a:prstGeom prst="wedgeEllipseCallou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44450</xdr:colOff>
      <xdr:row>4</xdr:row>
      <xdr:rowOff>69850</xdr:rowOff>
    </xdr:from>
    <xdr:to>
      <xdr:col>5</xdr:col>
      <xdr:colOff>152400</xdr:colOff>
      <xdr:row>14</xdr:row>
      <xdr:rowOff>44450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C23694C5-2920-F2C9-D652-BD00D8DF3844}"/>
            </a:ext>
          </a:extLst>
        </xdr:cNvPr>
        <xdr:cNvCxnSpPr/>
      </xdr:nvCxnSpPr>
      <xdr:spPr>
        <a:xfrm flipH="1">
          <a:off x="1390650" y="958850"/>
          <a:ext cx="2127250" cy="219710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</xdr:colOff>
      <xdr:row>12</xdr:row>
      <xdr:rowOff>45720</xdr:rowOff>
    </xdr:from>
    <xdr:to>
      <xdr:col>7</xdr:col>
      <xdr:colOff>815340</xdr:colOff>
      <xdr:row>13</xdr:row>
      <xdr:rowOff>190500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B1155AF9-1A4D-5C2B-493A-C79D6C927927}"/>
            </a:ext>
          </a:extLst>
        </xdr:cNvPr>
        <xdr:cNvSpPr/>
      </xdr:nvSpPr>
      <xdr:spPr>
        <a:xfrm>
          <a:off x="4853940" y="2743200"/>
          <a:ext cx="769620" cy="3657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129540</xdr:colOff>
      <xdr:row>12</xdr:row>
      <xdr:rowOff>38100</xdr:rowOff>
    </xdr:from>
    <xdr:to>
      <xdr:col>8</xdr:col>
      <xdr:colOff>899160</xdr:colOff>
      <xdr:row>13</xdr:row>
      <xdr:rowOff>182880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FF96A4C2-F1BB-4330-80BD-9328A60B6CDA}"/>
            </a:ext>
          </a:extLst>
        </xdr:cNvPr>
        <xdr:cNvSpPr/>
      </xdr:nvSpPr>
      <xdr:spPr>
        <a:xfrm>
          <a:off x="5783580" y="2735580"/>
          <a:ext cx="769620" cy="3657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861060</xdr:colOff>
          <xdr:row>1</xdr:row>
          <xdr:rowOff>144780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08.662805439817" backgroundQuery="1" createdVersion="8" refreshedVersion="8" minRefreshableVersion="3" recordCount="59" xr:uid="{0C5DD5B9-8139-48BF-9EB5-3985143EE5EA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DDA6C9-4B80-4E97-8165-246FA50EA62D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ubtotalTop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ubtotalTop="0" showAll="0"/>
    <pivotField dataField="1" compact="0" outline="0" subtotalTop="0" showAll="0"/>
    <pivotField axis="axisRow" compact="0" outline="0" subtotalTop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3" numFmtId="43"/>
    <dataField name="평균 : 공급가액" fld="2" subtotal="average" baseField="0" baseItem="3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N12" sqref="N12"/>
    </sheetView>
  </sheetViews>
  <sheetFormatPr defaultRowHeight="17.399999999999999"/>
  <cols>
    <col min="1" max="1" width="7.09765625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224</v>
      </c>
    </row>
    <row r="3" spans="1:10" ht="21">
      <c r="A3" s="27" t="s">
        <v>11</v>
      </c>
      <c r="B3" s="27"/>
      <c r="C3" s="27"/>
      <c r="D3" s="27"/>
      <c r="E3" s="27"/>
      <c r="F3" s="27"/>
      <c r="G3" s="27"/>
      <c r="H3" s="27"/>
      <c r="I3" s="27"/>
      <c r="J3" s="27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34" t="s">
        <v>276</v>
      </c>
    </row>
    <row r="15" spans="1:10">
      <c r="A15" s="5" t="b">
        <f>AND(SUM(B5:D5)&gt;=150,E5&lt;&gt;"B")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ISODD(ROW($A5))=TRUE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4" zoomScaleNormal="100" workbookViewId="0">
      <selection activeCell="K14" sqref="K14"/>
    </sheetView>
  </sheetViews>
  <sheetFormatPr defaultRowHeight="17.399999999999999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tabSelected="1" topLeftCell="A16" workbookViewId="0">
      <selection activeCell="I30" sqref="I30"/>
    </sheetView>
  </sheetViews>
  <sheetFormatPr defaultRowHeight="17.399999999999999"/>
  <cols>
    <col min="1" max="1" width="11" bestFit="1" customWidth="1"/>
    <col min="2" max="2" width="14.19921875" customWidth="1"/>
    <col min="3" max="3" width="14" customWidth="1"/>
    <col min="4" max="4" width="10.59765625" customWidth="1"/>
    <col min="5" max="5" width="11" bestFit="1" customWidth="1"/>
    <col min="6" max="6" width="12.69921875" customWidth="1"/>
    <col min="7" max="7" width="10.69921875" bestFit="1" customWidth="1"/>
    <col min="8" max="8" width="13" bestFit="1" customWidth="1"/>
    <col min="9" max="9" width="12.3984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MAX(IF(($B$8:$B$17=$A3),$D$8:$D$17))</f>
        <v>500</v>
      </c>
      <c r="C3" s="10">
        <f>AVERAGEIFS($G$8:$G$17,$B$8:$B$17,$A3,$G$8:$G$17,"&gt;=1000000")</f>
        <v>5096666.666666667</v>
      </c>
      <c r="D3" s="26">
        <f>INDEX(A8:I17,MATCH("*증권*",$A$8:$A$17,0),3)</f>
        <v>8700</v>
      </c>
    </row>
    <row r="4" spans="1:9">
      <c r="A4" s="3" t="s">
        <v>130</v>
      </c>
      <c r="B4" s="10">
        <f t="array" ref="B4">MAX(IF(($B$8:$B$17=$A4),$D$8:$D$17))</f>
        <v>295</v>
      </c>
      <c r="C4" s="10">
        <f>AVERAGEIFS($G$8:$G$17,$B$8:$B$17,$A4,$G$8:$G$17,"&gt;=1000000")</f>
        <v>3208916.6666666665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IF(AND(C22&gt;=AVERAGE($C$22:$C$29),ISBLANK(D22)=TRUE),"우수지점","일반")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IF(AND(C23&gt;=AVERAGE($C$22:$C$29),ISBLANK(D23)=TRUE),"우수지점","일반")</f>
        <v>우수지점</v>
      </c>
      <c r="H23" s="7">
        <f>SUMIF(D22:D29,"",C22:C29)/COUNTIF(D22:D29,"")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  <c r="J24" t="s">
        <v>306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  <c r="J25">
        <f>1</f>
        <v>1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DGET(A21:F29,1,J24:J25)</f>
        <v>대구</v>
      </c>
      <c r="J27" s="25"/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DGET(A21:F29,3,J24:J25)</f>
        <v>420</v>
      </c>
      <c r="J28" s="25"/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DGET(A21:F29,4,J24:J25)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28" t="s">
        <v>161</v>
      </c>
      <c r="B42" s="30" t="s">
        <v>162</v>
      </c>
      <c r="C42" s="31"/>
    </row>
    <row r="43" spans="1:7">
      <c r="A43" s="29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COUNT(IF(($C$33:$C$39=$A44)*($D$33:$D$39=B$43),1))</f>
        <v>3</v>
      </c>
      <c r="C44" s="10">
        <f t="array" ref="C44">COUNT(IF(($C$33:$C$39=$A44)*($D$33:$D$39=C$43),1))</f>
        <v>1</v>
      </c>
    </row>
    <row r="45" spans="1:7">
      <c r="A45" s="3" t="s">
        <v>91</v>
      </c>
      <c r="B45" s="10">
        <f t="array" ref="B45">COUNT(IF(($C$33:$C$39=$A45)*($D$33:$D$39=B$43),1))</f>
        <v>1</v>
      </c>
      <c r="C45" s="10">
        <f t="array" ref="C45">COUNT(IF(($C$33:$C$39=$A45)*($D$33:$D$39=C$43),1))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topLeftCell="A19" zoomScale="90" zoomScaleNormal="90" workbookViewId="0">
      <selection activeCell="A14" sqref="A14"/>
    </sheetView>
  </sheetViews>
  <sheetFormatPr defaultRowHeight="17.399999999999999"/>
  <cols>
    <col min="1" max="1" width="14.3984375" bestFit="1" customWidth="1"/>
    <col min="2" max="2" width="14.09765625" bestFit="1" customWidth="1"/>
    <col min="3" max="3" width="15.09765625" bestFit="1" customWidth="1"/>
    <col min="4" max="4" width="16.5" bestFit="1" customWidth="1"/>
  </cols>
  <sheetData>
    <row r="3" spans="1:4">
      <c r="A3" s="35" t="s">
        <v>291</v>
      </c>
      <c r="B3" s="35" t="s">
        <v>289</v>
      </c>
      <c r="C3" s="35" t="s">
        <v>290</v>
      </c>
    </row>
    <row r="4" spans="1:4">
      <c r="A4" t="s">
        <v>292</v>
      </c>
      <c r="B4" t="s">
        <v>277</v>
      </c>
      <c r="C4" t="s">
        <v>296</v>
      </c>
      <c r="D4" s="37">
        <v>121.36363636363636</v>
      </c>
    </row>
    <row r="5" spans="1:4">
      <c r="C5" t="s">
        <v>294</v>
      </c>
      <c r="D5" s="36">
        <v>1204950.4545454546</v>
      </c>
    </row>
    <row r="6" spans="1:4">
      <c r="B6" t="s">
        <v>280</v>
      </c>
      <c r="C6" t="s">
        <v>296</v>
      </c>
      <c r="D6" s="37">
        <v>30</v>
      </c>
    </row>
    <row r="7" spans="1:4">
      <c r="C7" t="s">
        <v>294</v>
      </c>
      <c r="D7" s="36">
        <v>436364</v>
      </c>
    </row>
    <row r="8" spans="1:4">
      <c r="B8" t="s">
        <v>284</v>
      </c>
      <c r="C8" t="s">
        <v>296</v>
      </c>
      <c r="D8" s="37">
        <v>6</v>
      </c>
    </row>
    <row r="9" spans="1:4">
      <c r="C9" t="s">
        <v>294</v>
      </c>
      <c r="D9" s="36">
        <v>87273</v>
      </c>
    </row>
    <row r="10" spans="1:4">
      <c r="B10" t="s">
        <v>285</v>
      </c>
      <c r="C10" t="s">
        <v>296</v>
      </c>
      <c r="D10" s="37">
        <v>6.666666666666667</v>
      </c>
    </row>
    <row r="11" spans="1:4">
      <c r="C11" t="s">
        <v>294</v>
      </c>
      <c r="D11" s="36">
        <v>98485</v>
      </c>
    </row>
    <row r="12" spans="1:4">
      <c r="B12" t="s">
        <v>286</v>
      </c>
      <c r="C12" t="s">
        <v>296</v>
      </c>
      <c r="D12" s="37">
        <v>187.4</v>
      </c>
    </row>
    <row r="13" spans="1:4">
      <c r="C13" t="s">
        <v>294</v>
      </c>
      <c r="D13" s="36">
        <v>2311745.6</v>
      </c>
    </row>
    <row r="14" spans="1:4">
      <c r="A14" t="s">
        <v>298</v>
      </c>
      <c r="D14" s="37">
        <v>648</v>
      </c>
    </row>
    <row r="15" spans="1:4">
      <c r="A15" t="s">
        <v>299</v>
      </c>
      <c r="D15" s="36">
        <v>5184000</v>
      </c>
    </row>
    <row r="16" spans="1:4">
      <c r="A16" t="s">
        <v>300</v>
      </c>
      <c r="D16" s="37">
        <v>-3</v>
      </c>
    </row>
    <row r="17" spans="1:4">
      <c r="A17" t="s">
        <v>301</v>
      </c>
      <c r="D17" s="36">
        <v>-34091</v>
      </c>
    </row>
    <row r="18" spans="1:4">
      <c r="A18" t="s">
        <v>293</v>
      </c>
      <c r="B18" t="s">
        <v>278</v>
      </c>
      <c r="C18" t="s">
        <v>296</v>
      </c>
      <c r="D18" s="37">
        <v>174.875</v>
      </c>
    </row>
    <row r="19" spans="1:4">
      <c r="C19" t="s">
        <v>294</v>
      </c>
      <c r="D19" s="36">
        <v>1987215.75</v>
      </c>
    </row>
    <row r="20" spans="1:4">
      <c r="B20" t="s">
        <v>279</v>
      </c>
      <c r="C20" t="s">
        <v>296</v>
      </c>
      <c r="D20" s="37">
        <v>500</v>
      </c>
    </row>
    <row r="21" spans="1:4">
      <c r="C21" t="s">
        <v>294</v>
      </c>
      <c r="D21" s="36">
        <v>8000000</v>
      </c>
    </row>
    <row r="22" spans="1:4">
      <c r="B22" t="s">
        <v>281</v>
      </c>
      <c r="C22" t="s">
        <v>296</v>
      </c>
      <c r="D22" s="37">
        <v>200</v>
      </c>
    </row>
    <row r="23" spans="1:4">
      <c r="C23" t="s">
        <v>294</v>
      </c>
      <c r="D23" s="36">
        <v>1454545</v>
      </c>
    </row>
    <row r="24" spans="1:4">
      <c r="B24" t="s">
        <v>282</v>
      </c>
      <c r="C24" t="s">
        <v>296</v>
      </c>
      <c r="D24" s="37">
        <v>84</v>
      </c>
    </row>
    <row r="25" spans="1:4">
      <c r="C25" t="s">
        <v>294</v>
      </c>
      <c r="D25" s="36">
        <v>955519.57142857148</v>
      </c>
    </row>
    <row r="26" spans="1:4">
      <c r="B26" t="s">
        <v>283</v>
      </c>
      <c r="C26" t="s">
        <v>296</v>
      </c>
      <c r="D26" s="37">
        <v>88.4</v>
      </c>
    </row>
    <row r="27" spans="1:4">
      <c r="C27" t="s">
        <v>294</v>
      </c>
      <c r="D27" s="36">
        <v>1005272.8</v>
      </c>
    </row>
    <row r="28" spans="1:4">
      <c r="B28" t="s">
        <v>287</v>
      </c>
      <c r="C28" t="s">
        <v>296</v>
      </c>
      <c r="D28" s="37">
        <v>277.14285714285717</v>
      </c>
    </row>
    <row r="29" spans="1:4">
      <c r="C29" t="s">
        <v>294</v>
      </c>
      <c r="D29" s="36">
        <v>2824285.7142857141</v>
      </c>
    </row>
    <row r="30" spans="1:4">
      <c r="B30" t="s">
        <v>288</v>
      </c>
      <c r="C30" t="s">
        <v>296</v>
      </c>
      <c r="D30" s="37">
        <v>56</v>
      </c>
    </row>
    <row r="31" spans="1:4">
      <c r="C31" t="s">
        <v>294</v>
      </c>
      <c r="D31" s="36">
        <v>655454.5</v>
      </c>
    </row>
    <row r="32" spans="1:4">
      <c r="A32" t="s">
        <v>302</v>
      </c>
      <c r="D32" s="37">
        <v>500</v>
      </c>
    </row>
    <row r="33" spans="1:4">
      <c r="A33" t="s">
        <v>303</v>
      </c>
      <c r="D33" s="36">
        <v>8000000</v>
      </c>
    </row>
    <row r="34" spans="1:4">
      <c r="A34" t="s">
        <v>304</v>
      </c>
      <c r="D34" s="37">
        <v>-6</v>
      </c>
    </row>
    <row r="35" spans="1:4">
      <c r="A35" t="s">
        <v>305</v>
      </c>
      <c r="D35" s="36">
        <v>-68182</v>
      </c>
    </row>
    <row r="36" spans="1:4">
      <c r="A36" t="s">
        <v>297</v>
      </c>
      <c r="D36" s="37">
        <v>138.25423728813558</v>
      </c>
    </row>
    <row r="37" spans="1:4">
      <c r="A37" t="s">
        <v>295</v>
      </c>
      <c r="D37" s="36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A4" sqref="A4:A16"/>
    </sheetView>
  </sheetViews>
  <sheetFormatPr defaultRowHeight="17.399999999999999"/>
  <sheetData>
    <row r="2" spans="1:8" ht="18" thickBot="1">
      <c r="A2" t="s">
        <v>224</v>
      </c>
    </row>
    <row r="3" spans="1:8" ht="18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DCA4C641-4C99-4995-9803-5AC7A8FF2E9B}">
      <formula1>COUNTIF($A$4:$A$16,A4)&lt;2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0" zoomScale="110" zoomScaleNormal="110" workbookViewId="0">
      <selection activeCell="L20" sqref="L20"/>
    </sheetView>
  </sheetViews>
  <sheetFormatPr defaultRowHeight="17.399999999999999"/>
  <sheetData>
    <row r="1" spans="1:6">
      <c r="A1" s="32" t="s">
        <v>232</v>
      </c>
      <c r="B1" s="32"/>
      <c r="C1" s="32"/>
      <c r="D1" s="32"/>
      <c r="E1" s="32"/>
      <c r="F1" s="32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K15" sqref="K15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8" width="11.09765625" customWidth="1"/>
    <col min="9" max="9" width="13.09765625" customWidth="1"/>
  </cols>
  <sheetData>
    <row r="1" spans="1:9" ht="21">
      <c r="A1" s="33" t="s">
        <v>247</v>
      </c>
      <c r="B1" s="33"/>
      <c r="C1" s="33"/>
      <c r="D1" s="33"/>
      <c r="E1" s="33"/>
      <c r="F1" s="33"/>
      <c r="G1" s="33"/>
      <c r="H1" s="33"/>
      <c r="I1" s="33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38">
        <v>1266666.6666663301</v>
      </c>
      <c r="G3" s="38">
        <v>480000</v>
      </c>
      <c r="H3" s="38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38">
        <v>1250000</v>
      </c>
      <c r="G4" s="38">
        <v>375000</v>
      </c>
      <c r="H4" s="38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38">
        <v>666666.66666633298</v>
      </c>
      <c r="G5" s="38">
        <v>200000</v>
      </c>
      <c r="H5" s="38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38">
        <v>1400000</v>
      </c>
      <c r="G6" s="38">
        <v>420000</v>
      </c>
      <c r="H6" s="38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38">
        <v>950000</v>
      </c>
      <c r="G7" s="38">
        <v>190000</v>
      </c>
      <c r="H7" s="38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38">
        <v>1000000</v>
      </c>
      <c r="G8" s="38">
        <v>200000</v>
      </c>
      <c r="H8" s="38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38">
        <v>866666.66666633298</v>
      </c>
      <c r="G9" s="38">
        <v>360000</v>
      </c>
      <c r="H9" s="38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38">
        <v>1250000</v>
      </c>
      <c r="G10" s="38">
        <v>375000</v>
      </c>
      <c r="H10" s="38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38">
        <v>1350000</v>
      </c>
      <c r="G11" s="38">
        <v>405000</v>
      </c>
      <c r="H11" s="38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K26" sqref="K26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김병국</cp:lastModifiedBy>
  <cp:lastPrinted>2026-03-27T06:52:09Z</cp:lastPrinted>
  <dcterms:created xsi:type="dcterms:W3CDTF">2023-05-11T11:47:16Z</dcterms:created>
  <dcterms:modified xsi:type="dcterms:W3CDTF">2026-03-27T07:33:30Z</dcterms:modified>
</cp:coreProperties>
</file>