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3 기본모의고사\"/>
    </mc:Choice>
  </mc:AlternateContent>
  <xr:revisionPtr revIDLastSave="0" documentId="13_ncr:1_{CDC26E9D-A7D3-47AE-8EAF-71DC1864D180}" xr6:coauthVersionLast="47" xr6:coauthVersionMax="47" xr10:uidLastSave="{00000000-0000-0000-0000-000000000000}"/>
  <bookViews>
    <workbookView xWindow="-120" yWindow="-120" windowWidth="29040" windowHeight="15720" tabRatio="72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7" l="1"/>
  <c r="G12" i="7" s="1"/>
  <c r="E12" i="7"/>
  <c r="D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<sst xmlns="http://schemas.openxmlformats.org/spreadsheetml/2006/main" count="431" uniqueCount="280">
  <si>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</si>
  <si>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</si>
  <si>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</si>
  <si>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</si>
  <si>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</si>
  <si>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</si>
  <si>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</si>
  <si>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</si>
  <si>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</si>
  <si>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</si>
  <si>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</si>
  <si>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</si>
  <si>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</si>
  <si>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</si>
  <si>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</si>
  <si>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</si>
  <si>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</si>
  <si>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</si>
  <si>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</si>
  <si>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</si>
  <si>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</si>
  <si>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</si>
  <si>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</si>
  <si>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</si>
  <si>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</si>
  <si>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</si>
  <si>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</si>
  <si>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</si>
  <si>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</si>
  <si>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</si>
  <si>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</si>
  <si>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</si>
  <si>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</si>
  <si>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</si>
  <si>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</si>
  <si>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</si>
  <si>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</si>
  <si>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</si>
  <si>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</si>
  <si>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</si>
  <si>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</si>
  <si>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</si>
  <si>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</si>
  <si>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</si>
  <si>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</si>
  <si>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</si>
  <si>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</si>
  <si>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</si>
  <si>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</si>
  <si>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</si>
  <si>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</si>
  <si>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</si>
  <si>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</si>
  <si>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</si>
  <si>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</si>
  <si>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</si>
  <si>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</si>
  <si>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</si>
  <si>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</si>
  <si>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</si>
  <si>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</si>
  <si>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</si>
  <si>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</si>
  <si>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</si>
  <si>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</si>
  <si>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</si>
  <si>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</si>
  <si>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</si>
  <si>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</si>
  <si>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</si>
  <si>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</si>
  <si>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</si>
  <si>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</si>
  <si>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</si>
  <si>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</si>
  <si>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</si>
  <si>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</si>
  <si>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</si>
  <si>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</si>
  <si>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</si>
  <si>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</si>
  <si>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</si>
  <si>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</si>
  <si>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</si>
  <si>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</si>
  <si>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</si>
  <si>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</si>
  <si>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</si>
  <si>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</si>
  <si>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</si>
  <si>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</si>
  <si>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</si>
  <si>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</si>
  <si>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</si>
  <si>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</si>
  <si>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</si>
  <si>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</si>
  <si>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</si>
  <si>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</si>
  <si>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</si>
  <si>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</si>
  <si>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</si>
  <si>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</si>
  <si>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</si>
  <si>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</si>
  <si>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</si>
  <si>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</si>
  <si>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</si>
  <si>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</si>
  <si>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</si>
  <si>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</si>
  <si>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</si>
  <si>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</si>
  <si>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</si>
  <si>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</si>
  <si>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</si>
  <si>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</si>
  <si>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</si>
  <si>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</si>
  <si>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</si>
  <si>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</si>
  <si>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</si>
  <si>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</si>
  <si>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</si>
  <si>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</si>
  <si>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</si>
  <si>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</si>
  <si>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</si>
  <si>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</si>
  <si>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</si>
  <si>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</si>
  <si>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</si>
  <si>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</si>
  <si>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</si>
  <si>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</si>
  <si>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</si>
  <si>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</si>
  <si>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</si>
  <si>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</si>
  <si>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</si>
  <si>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</si>
  <si>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</si>
  <si>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</si>
  <si>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</si>
  <si>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</si>
  <si>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</si>
  <si>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</si>
  <si>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</si>
  <si>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</si>
  <si>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</si>
  <si>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</si>
  <si>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</si>
  <si>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</si>
  <si>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</si>
  <si>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</si>
  <si>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</si>
  <si>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</si>
  <si>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</si>
  <si>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</si>
  <si>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</si>
  <si>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</si>
  <si>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</si>
  <si>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</si>
  <si>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</si>
  <si>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</si>
  <si>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</si>
  <si>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</si>
  <si>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</si>
  <si>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</si>
  <si>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</si>
  <si>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</si>
  <si>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</si>
  <si>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</si>
  <si>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</si>
  <si>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</si>
  <si>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</si>
  <si>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</si>
  <si>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</si>
  <si>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</si>
  <si>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</si>
  <si>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</si>
  <si>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</si>
  <si>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</si>
  <si>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</si>
  <si>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</si>
  <si>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</si>
  <si>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</si>
  <si>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</si>
  <si>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</si>
  <si>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</si>
  <si>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</si>
  <si>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</si>
  <si>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</si>
  <si>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</si>
  <si>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</si>
  <si>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</si>
  <si>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</si>
  <si>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</si>
  <si>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</si>
  <si>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</si>
  <si>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</si>
  <si>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</si>
  <si>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</si>
  <si>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</si>
  <si>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</si>
  <si>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</si>
  <si>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</si>
  <si>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</si>
  <si>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</si>
  <si>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</si>
  <si>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</si>
  <si>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</si>
  <si>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</si>
  <si>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</si>
  <si>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</si>
  <si>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</si>
  <si>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</si>
  <si>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</si>
  <si>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</si>
  <si>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</si>
  <si>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</si>
  <si>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</si>
  <si>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</si>
  <si>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</si>
  <si>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</si>
  <si>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</si>
  <si>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</si>
  <si>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</si>
  <si>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</si>
  <si>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</si>
  <si>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</si>
  <si>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</si>
  <si>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</si>
  <si>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</si>
  <si>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</si>
  <si>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</si>
  <si>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</si>
  <si>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</si>
  <si>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</si>
  <si>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</si>
  <si>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</si>
  <si>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</si>
  <si>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</si>
  <si>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</si>
  <si>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</si>
  <si>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</si>
  <si>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</si>
  <si>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</si>
  <si>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</si>
  <si>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</si>
  <si>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</si>
  <si>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</si>
  <si>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</si>
  <si>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</si>
  <si>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</si>
  <si>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</si>
  <si>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</si>
  <si>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</si>
  <si>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강릉</t>
    <phoneticPr fontId="1" type="noConversion"/>
  </si>
  <si>
    <t>대전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</si>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</sst>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궁서체"/>
      <family val="1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8" fillId="0" borderId="1" xfId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89-493D-89F4-694079E93C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차트작업!$D$4:$D$10</c:f>
              <c:numCache>
                <c:formatCode>#,##0_ </c:formatCode>
                <c:ptCount val="7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  <c:pt idx="6">
                  <c:v>619530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89-493D-89F4-694079E93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6280767"/>
        <c:axId val="1586279519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586279519"/>
        <c:scaling>
          <c:orientation val="minMax"/>
          <c:max val="45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6280767"/>
        <c:crosses val="max"/>
        <c:crossBetween val="between"/>
      </c:valAx>
      <c:catAx>
        <c:axId val="15862807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627951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F67A6CE-D29E-45F6-83AE-A7ED7E1077B2}"/>
            </a:ext>
          </a:extLst>
        </xdr:cNvPr>
        <xdr:cNvSpPr/>
      </xdr:nvSpPr>
      <xdr:spPr>
        <a:xfrm>
          <a:off x="2809875" y="2981325"/>
          <a:ext cx="17145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57.902095254627" createdVersion="7" refreshedVersion="7" minRefreshableVersion="3" recordCount="9" xr:uid="{B25C98E0-7E13-49C4-97D9-7A1596FAB946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91EA11-1850-408B-AD68-FB34A3D4F3A9}" name="피벗 테이블1" cacheId="5" dataOnRows="1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70328-0EE3-44C9-B9AF-7A5764D78DE4}" name="표2" displayName="표2" ref="A3:F26" totalsRowShown="0" headerRowDxfId="0" headerRowBorderDxfId="7" tableBorderDxfId="8">
  <autoFilter ref="A3:F26" xr:uid="{9D170328-0EE3-44C9-B9AF-7A5764D78DE4}"/>
  <tableColumns count="6">
    <tableColumn id="1" xr3:uid="{F97F234B-3108-453B-8443-30A2E893C082}" name="이름" dataDxfId="6"/>
    <tableColumn id="2" xr3:uid="{F1A346A0-C041-4758-BA2E-7BACAB2C1984}" name="성별" dataDxfId="5"/>
    <tableColumn id="3" xr3:uid="{45124C49-A994-4E91-B905-95AAF76F1F2B}" name="소속부서" dataDxfId="4"/>
    <tableColumn id="4" xr3:uid="{D7A490E6-A2C4-4E0A-8F4E-7A8544CDF5AB}" name="직위" dataDxfId="3"/>
    <tableColumn id="5" xr3:uid="{78A582C4-C02D-4102-81F3-4B9FC7D781C9}" name="월급" dataDxfId="2" dataCellStyle="쉼표 [0]"/>
    <tableColumn id="6" xr3:uid="{01959ECE-EAD7-4290-A594-0B180B612FB3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/>
  </sheetViews>
  <sheetFormatPr defaultRowHeight="16.5" x14ac:dyDescent="0.3"/>
  <cols>
    <col min="1" max="1" width="3.625" customWidth="1"/>
    <col min="2" max="2" width="9.25" bestFit="1" customWidth="1"/>
    <col min="6" max="6" width="10.62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/>
      <c r="C4" s="1"/>
      <c r="D4" s="1"/>
      <c r="E4" s="1"/>
      <c r="F4" s="1"/>
      <c r="G4" s="1"/>
    </row>
    <row r="5" spans="2:7" x14ac:dyDescent="0.3">
      <c r="B5" s="1"/>
      <c r="C5" s="1"/>
      <c r="D5" s="1"/>
      <c r="E5" s="1"/>
      <c r="F5" s="2"/>
      <c r="G5" s="1"/>
    </row>
    <row r="6" spans="2:7" x14ac:dyDescent="0.3">
      <c r="B6" s="1"/>
      <c r="C6" s="1"/>
      <c r="D6" s="1"/>
      <c r="E6" s="1"/>
      <c r="F6" s="2"/>
      <c r="G6" s="1"/>
    </row>
    <row r="7" spans="2:7" x14ac:dyDescent="0.3">
      <c r="B7" s="1"/>
      <c r="C7" s="1"/>
      <c r="D7" s="1"/>
      <c r="E7" s="1"/>
      <c r="F7" s="2"/>
      <c r="G7" s="1"/>
    </row>
    <row r="8" spans="2:7" x14ac:dyDescent="0.3">
      <c r="B8" s="1"/>
      <c r="C8" s="1"/>
      <c r="D8" s="1"/>
      <c r="E8" s="1"/>
      <c r="F8" s="2"/>
      <c r="G8" s="1"/>
    </row>
    <row r="9" spans="2:7" x14ac:dyDescent="0.3">
      <c r="B9" s="1"/>
      <c r="C9" s="1"/>
      <c r="D9" s="1"/>
      <c r="E9" s="1"/>
      <c r="F9" s="2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B4" sqref="B4:G12"/>
    </sheetView>
  </sheetViews>
  <sheetFormatPr defaultRowHeight="16.5" x14ac:dyDescent="0.3"/>
  <cols>
    <col min="1" max="1" width="2.625" customWidth="1"/>
    <col min="2" max="2" width="17.125" bestFit="1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25" t="s">
        <v>75</v>
      </c>
      <c r="C2" s="25"/>
      <c r="D2" s="25"/>
      <c r="E2" s="25"/>
      <c r="F2" s="25"/>
      <c r="G2" s="25"/>
    </row>
    <row r="4" spans="2:7" x14ac:dyDescent="0.3">
      <c r="B4" s="36" t="s">
        <v>247</v>
      </c>
      <c r="C4" s="36" t="s">
        <v>76</v>
      </c>
      <c r="D4" s="36" t="s">
        <v>77</v>
      </c>
      <c r="E4" s="36" t="s">
        <v>78</v>
      </c>
      <c r="F4" s="36" t="s">
        <v>79</v>
      </c>
      <c r="G4" s="36" t="s">
        <v>2</v>
      </c>
    </row>
    <row r="5" spans="2:7" x14ac:dyDescent="0.3">
      <c r="B5" s="37">
        <v>45931</v>
      </c>
      <c r="C5" s="17" t="s">
        <v>93</v>
      </c>
      <c r="D5" s="7">
        <v>1000</v>
      </c>
      <c r="E5" s="7">
        <v>9000</v>
      </c>
      <c r="F5" s="17" t="s">
        <v>80</v>
      </c>
      <c r="G5" s="17" t="s">
        <v>81</v>
      </c>
    </row>
    <row r="6" spans="2:7" x14ac:dyDescent="0.3">
      <c r="B6" s="37">
        <v>45931</v>
      </c>
      <c r="C6" s="17" t="s">
        <v>82</v>
      </c>
      <c r="D6" s="7">
        <v>1200</v>
      </c>
      <c r="E6" s="7">
        <v>4200</v>
      </c>
      <c r="F6" s="17" t="s">
        <v>83</v>
      </c>
      <c r="G6" s="17" t="s">
        <v>84</v>
      </c>
    </row>
    <row r="7" spans="2:7" x14ac:dyDescent="0.3">
      <c r="B7" s="37">
        <v>45931</v>
      </c>
      <c r="C7" s="17" t="s">
        <v>245</v>
      </c>
      <c r="D7" s="7">
        <v>55000</v>
      </c>
      <c r="E7" s="7">
        <v>105800</v>
      </c>
      <c r="F7" s="17" t="s">
        <v>85</v>
      </c>
      <c r="G7" s="17" t="s">
        <v>86</v>
      </c>
    </row>
    <row r="8" spans="2:7" x14ac:dyDescent="0.3">
      <c r="B8" s="37">
        <v>45935</v>
      </c>
      <c r="C8" s="17" t="s">
        <v>92</v>
      </c>
      <c r="D8" s="7">
        <v>0</v>
      </c>
      <c r="E8" s="7">
        <v>6600</v>
      </c>
      <c r="F8" s="17" t="s">
        <v>87</v>
      </c>
      <c r="G8" s="17" t="s">
        <v>88</v>
      </c>
    </row>
    <row r="9" spans="2:7" x14ac:dyDescent="0.3">
      <c r="B9" s="37">
        <v>45936</v>
      </c>
      <c r="C9" s="17" t="s">
        <v>92</v>
      </c>
      <c r="D9" s="7">
        <v>3000</v>
      </c>
      <c r="E9" s="7">
        <v>3000</v>
      </c>
      <c r="F9" s="17" t="s">
        <v>87</v>
      </c>
      <c r="G9" s="17" t="s">
        <v>88</v>
      </c>
    </row>
    <row r="10" spans="2:7" x14ac:dyDescent="0.3">
      <c r="B10" s="37">
        <v>45936</v>
      </c>
      <c r="C10" s="17" t="s">
        <v>246</v>
      </c>
      <c r="D10" s="7">
        <v>2000</v>
      </c>
      <c r="E10" s="7">
        <v>128500</v>
      </c>
      <c r="F10" s="17" t="s">
        <v>85</v>
      </c>
      <c r="G10" s="17" t="s">
        <v>86</v>
      </c>
    </row>
    <row r="11" spans="2:7" x14ac:dyDescent="0.3">
      <c r="B11" s="37">
        <v>45937</v>
      </c>
      <c r="C11" s="17" t="s">
        <v>89</v>
      </c>
      <c r="D11" s="7">
        <v>15000</v>
      </c>
      <c r="E11" s="7">
        <v>29400</v>
      </c>
      <c r="F11" s="17" t="s">
        <v>90</v>
      </c>
      <c r="G11" s="17" t="s">
        <v>91</v>
      </c>
    </row>
    <row r="12" spans="2:7" x14ac:dyDescent="0.3">
      <c r="B12" s="37">
        <v>45938</v>
      </c>
      <c r="C12" s="17" t="s">
        <v>245</v>
      </c>
      <c r="D12" s="7">
        <v>50000</v>
      </c>
      <c r="E12" s="7">
        <v>116380</v>
      </c>
      <c r="F12" s="17" t="s">
        <v>85</v>
      </c>
      <c r="G12" s="17" t="s">
        <v>86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J10" sqref="J10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248</v>
      </c>
      <c r="C3" t="s">
        <v>249</v>
      </c>
      <c r="D3" t="s">
        <v>250</v>
      </c>
      <c r="E3" t="s">
        <v>251</v>
      </c>
    </row>
    <row r="4" spans="2:5" x14ac:dyDescent="0.3">
      <c r="B4" t="s">
        <v>252</v>
      </c>
      <c r="C4">
        <v>95</v>
      </c>
      <c r="D4">
        <v>0</v>
      </c>
      <c r="E4">
        <v>0</v>
      </c>
    </row>
    <row r="5" spans="2:5" x14ac:dyDescent="0.3">
      <c r="B5" t="s">
        <v>253</v>
      </c>
      <c r="C5">
        <v>90</v>
      </c>
      <c r="D5">
        <v>1</v>
      </c>
      <c r="E5">
        <v>1</v>
      </c>
    </row>
    <row r="6" spans="2:5" x14ac:dyDescent="0.3">
      <c r="B6" t="s">
        <v>254</v>
      </c>
      <c r="C6">
        <v>85</v>
      </c>
      <c r="D6">
        <v>2</v>
      </c>
      <c r="E6">
        <v>3</v>
      </c>
    </row>
    <row r="7" spans="2:5" x14ac:dyDescent="0.3">
      <c r="B7" t="s">
        <v>255</v>
      </c>
      <c r="C7">
        <v>80</v>
      </c>
      <c r="D7">
        <v>1</v>
      </c>
      <c r="E7">
        <v>4</v>
      </c>
    </row>
    <row r="8" spans="2:5" x14ac:dyDescent="0.3">
      <c r="B8" t="s">
        <v>256</v>
      </c>
      <c r="C8">
        <v>75</v>
      </c>
      <c r="D8">
        <v>4</v>
      </c>
      <c r="E8">
        <v>8</v>
      </c>
    </row>
    <row r="9" spans="2:5" x14ac:dyDescent="0.3">
      <c r="B9" t="s">
        <v>257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F7" sqref="F7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18" t="s">
        <v>94</v>
      </c>
      <c r="B1" s="18"/>
      <c r="C1" s="18"/>
      <c r="D1" s="18"/>
      <c r="E1" s="18"/>
      <c r="F1" s="18"/>
      <c r="G1" s="18"/>
      <c r="H1" s="18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17" t="s">
        <v>96</v>
      </c>
      <c r="B17" s="17" t="s">
        <v>101</v>
      </c>
    </row>
    <row r="18" spans="1:8" x14ac:dyDescent="0.3">
      <c r="A18" s="26" t="s">
        <v>258</v>
      </c>
      <c r="B18" s="26" t="s">
        <v>260</v>
      </c>
    </row>
    <row r="19" spans="1:8" x14ac:dyDescent="0.3">
      <c r="A19" s="26" t="s">
        <v>259</v>
      </c>
      <c r="B19" s="26" t="s">
        <v>260</v>
      </c>
    </row>
    <row r="22" spans="1:8" x14ac:dyDescent="0.3">
      <c r="A22" s="17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47</v>
      </c>
      <c r="G22" s="17" t="s">
        <v>100</v>
      </c>
      <c r="H22" s="17" t="s">
        <v>101</v>
      </c>
    </row>
    <row r="23" spans="1:8" x14ac:dyDescent="0.3">
      <c r="A23" s="17" t="s">
        <v>102</v>
      </c>
      <c r="B23" s="17" t="s">
        <v>103</v>
      </c>
      <c r="C23" s="17" t="s">
        <v>130</v>
      </c>
      <c r="D23" s="17" t="s">
        <v>120</v>
      </c>
      <c r="E23" s="17">
        <v>250</v>
      </c>
      <c r="F23" s="17">
        <v>230</v>
      </c>
      <c r="G23" s="17">
        <v>20</v>
      </c>
      <c r="H23" s="7">
        <v>690</v>
      </c>
    </row>
    <row r="24" spans="1:8" x14ac:dyDescent="0.3">
      <c r="A24" s="17" t="s">
        <v>112</v>
      </c>
      <c r="B24" s="17" t="s">
        <v>113</v>
      </c>
      <c r="C24" s="17" t="s">
        <v>124</v>
      </c>
      <c r="D24" s="17" t="s">
        <v>125</v>
      </c>
      <c r="E24" s="17">
        <v>200</v>
      </c>
      <c r="F24" s="17">
        <v>185</v>
      </c>
      <c r="G24" s="17">
        <v>15</v>
      </c>
      <c r="H24" s="7">
        <v>555</v>
      </c>
    </row>
    <row r="25" spans="1:8" x14ac:dyDescent="0.3">
      <c r="A25" s="17" t="s">
        <v>102</v>
      </c>
      <c r="B25" s="17" t="s">
        <v>103</v>
      </c>
      <c r="C25" s="17" t="s">
        <v>129</v>
      </c>
      <c r="D25" s="17" t="s">
        <v>127</v>
      </c>
      <c r="E25" s="17">
        <v>200</v>
      </c>
      <c r="F25" s="17">
        <v>170</v>
      </c>
      <c r="G25" s="17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/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/>
      <c r="B11" s="5"/>
      <c r="C11" s="21" t="s">
        <v>20</v>
      </c>
      <c r="D11" s="22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/>
      <c r="B12" s="5"/>
      <c r="C12" s="19"/>
      <c r="D12" s="20"/>
      <c r="F12" s="21" t="s">
        <v>243</v>
      </c>
      <c r="G12" s="22"/>
      <c r="H12" s="19"/>
      <c r="I12" s="20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/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5"/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5"/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5"/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5"/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5"/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5"/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5"/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21" t="s">
        <v>61</v>
      </c>
      <c r="F24" s="23"/>
      <c r="G24" s="22"/>
      <c r="H24" s="5"/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/>
    </row>
    <row r="28" spans="1:8" x14ac:dyDescent="0.3">
      <c r="A28" s="5" t="s">
        <v>69</v>
      </c>
      <c r="B28" s="5">
        <v>1.68</v>
      </c>
      <c r="C28" s="5">
        <v>78</v>
      </c>
      <c r="D28" s="5"/>
    </row>
    <row r="29" spans="1:8" x14ac:dyDescent="0.3">
      <c r="A29" s="5" t="s">
        <v>70</v>
      </c>
      <c r="B29" s="5">
        <v>1.61</v>
      </c>
      <c r="C29" s="5">
        <v>50</v>
      </c>
      <c r="D29" s="5"/>
    </row>
    <row r="30" spans="1:8" x14ac:dyDescent="0.3">
      <c r="A30" s="5" t="s">
        <v>71</v>
      </c>
      <c r="B30" s="5">
        <v>1.73</v>
      </c>
      <c r="C30" s="5">
        <v>70</v>
      </c>
      <c r="D30" s="5"/>
    </row>
    <row r="31" spans="1:8" x14ac:dyDescent="0.3">
      <c r="A31" s="5" t="s">
        <v>33</v>
      </c>
      <c r="B31" s="5">
        <v>1.64</v>
      </c>
      <c r="C31" s="5">
        <v>71</v>
      </c>
      <c r="D31" s="5"/>
    </row>
    <row r="32" spans="1:8" x14ac:dyDescent="0.3">
      <c r="A32" s="5" t="s">
        <v>72</v>
      </c>
      <c r="B32" s="5">
        <v>1.58</v>
      </c>
      <c r="C32" s="5">
        <v>51</v>
      </c>
      <c r="D32" s="5"/>
    </row>
    <row r="33" spans="1:4" x14ac:dyDescent="0.3">
      <c r="A33" s="5" t="s">
        <v>73</v>
      </c>
      <c r="B33" s="5">
        <v>1.71</v>
      </c>
      <c r="C33" s="5">
        <v>65</v>
      </c>
      <c r="D33" s="5"/>
    </row>
    <row r="34" spans="1:4" x14ac:dyDescent="0.3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J12" sqref="J12"/>
    </sheetView>
  </sheetViews>
  <sheetFormatPr defaultRowHeight="16.5" outlineLevelRow="3" x14ac:dyDescent="0.3"/>
  <cols>
    <col min="3" max="3" width="10.25" customWidth="1"/>
    <col min="5" max="5" width="11.625" customWidth="1"/>
    <col min="6" max="6" width="9.375" bestFit="1" customWidth="1"/>
  </cols>
  <sheetData>
    <row r="1" spans="1:6" ht="20.25" x14ac:dyDescent="0.3">
      <c r="A1" s="18" t="s">
        <v>134</v>
      </c>
      <c r="B1" s="18"/>
      <c r="C1" s="18"/>
      <c r="D1" s="18"/>
      <c r="E1" s="18"/>
      <c r="F1" s="18"/>
    </row>
    <row r="3" spans="1:6" x14ac:dyDescent="0.3">
      <c r="A3" s="38" t="s">
        <v>1</v>
      </c>
      <c r="B3" s="38" t="s">
        <v>6</v>
      </c>
      <c r="C3" s="38" t="s">
        <v>135</v>
      </c>
      <c r="D3" s="38" t="s">
        <v>46</v>
      </c>
      <c r="E3" s="38" t="s">
        <v>136</v>
      </c>
      <c r="F3" s="38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17"/>
      <c r="B11" s="17"/>
      <c r="C11" s="27" t="s">
        <v>265</v>
      </c>
      <c r="D11" s="17"/>
      <c r="E11" s="7"/>
      <c r="F11" s="7">
        <f>SUBTOTAL(1,F4:F10)</f>
        <v>527142.85714285716</v>
      </c>
    </row>
    <row r="12" spans="1:6" outlineLevel="1" x14ac:dyDescent="0.3">
      <c r="A12" s="17"/>
      <c r="B12" s="17"/>
      <c r="C12" s="27" t="s">
        <v>261</v>
      </c>
      <c r="D12" s="17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17"/>
      <c r="B15" s="17"/>
      <c r="C15" s="27" t="s">
        <v>266</v>
      </c>
      <c r="D15" s="17"/>
      <c r="E15" s="7"/>
      <c r="F15" s="7">
        <f>SUBTOTAL(1,F13:F14)</f>
        <v>552500</v>
      </c>
    </row>
    <row r="16" spans="1:6" outlineLevel="1" x14ac:dyDescent="0.3">
      <c r="A16" s="17"/>
      <c r="B16" s="17"/>
      <c r="C16" s="27" t="s">
        <v>262</v>
      </c>
      <c r="D16" s="17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28"/>
      <c r="B23" s="28"/>
      <c r="C23" s="30" t="s">
        <v>267</v>
      </c>
      <c r="D23" s="28"/>
      <c r="E23" s="29"/>
      <c r="F23" s="29">
        <f>SUBTOTAL(1,F17:F22)</f>
        <v>523000</v>
      </c>
    </row>
    <row r="24" spans="1:6" outlineLevel="1" x14ac:dyDescent="0.3">
      <c r="A24" s="28"/>
      <c r="B24" s="28"/>
      <c r="C24" s="30" t="s">
        <v>263</v>
      </c>
      <c r="D24" s="28"/>
      <c r="E24" s="29">
        <f>SUBTOTAL(9,E17:E22)</f>
        <v>13050000</v>
      </c>
      <c r="F24" s="29"/>
    </row>
    <row r="25" spans="1:6" x14ac:dyDescent="0.3">
      <c r="A25" s="28"/>
      <c r="B25" s="28"/>
      <c r="C25" s="30" t="s">
        <v>268</v>
      </c>
      <c r="D25" s="28"/>
      <c r="E25" s="29"/>
      <c r="F25" s="29">
        <f>SUBTOTAL(1,F4:F22)</f>
        <v>528866.66666666663</v>
      </c>
    </row>
    <row r="26" spans="1:6" x14ac:dyDescent="0.3">
      <c r="A26" s="28"/>
      <c r="B26" s="28"/>
      <c r="C26" s="30" t="s">
        <v>264</v>
      </c>
      <c r="D26" s="28"/>
      <c r="E26" s="29">
        <f>SUBTOTAL(9,E4:E22)</f>
        <v>27000000</v>
      </c>
      <c r="F26" s="29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0" workbookViewId="0">
      <selection activeCell="D18" sqref="D18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7" width="14.5" bestFit="1" customWidth="1"/>
    <col min="8" max="8" width="18" bestFit="1" customWidth="1"/>
    <col min="9" max="9" width="15.875" bestFit="1" customWidth="1"/>
  </cols>
  <sheetData>
    <row r="1" spans="1:9" ht="20.25" x14ac:dyDescent="0.3">
      <c r="A1" s="18" t="s">
        <v>156</v>
      </c>
      <c r="B1" s="18"/>
      <c r="C1" s="18"/>
      <c r="D1" s="18"/>
      <c r="E1" s="18"/>
      <c r="F1" s="18"/>
      <c r="G1" s="18"/>
      <c r="H1" s="18"/>
      <c r="I1" s="18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31" t="s">
        <v>64</v>
      </c>
      <c r="B15" t="s">
        <v>269</v>
      </c>
    </row>
    <row r="17" spans="1:4" x14ac:dyDescent="0.3">
      <c r="B17" s="31" t="s">
        <v>271</v>
      </c>
    </row>
    <row r="18" spans="1:4" x14ac:dyDescent="0.3">
      <c r="A18" s="31" t="s">
        <v>270</v>
      </c>
      <c r="B18" t="s">
        <v>141</v>
      </c>
      <c r="C18" t="s">
        <v>50</v>
      </c>
      <c r="D18" t="s">
        <v>54</v>
      </c>
    </row>
    <row r="19" spans="1:4" x14ac:dyDescent="0.3">
      <c r="A19" s="32" t="s">
        <v>276</v>
      </c>
      <c r="B19" s="34"/>
      <c r="C19" s="34"/>
      <c r="D19" s="34"/>
    </row>
    <row r="20" spans="1:4" x14ac:dyDescent="0.3">
      <c r="A20" s="33" t="s">
        <v>273</v>
      </c>
      <c r="B20" s="34"/>
      <c r="C20" s="34"/>
      <c r="D20" s="34">
        <v>196666.66666666666</v>
      </c>
    </row>
    <row r="21" spans="1:4" x14ac:dyDescent="0.3">
      <c r="A21" s="33" t="s">
        <v>275</v>
      </c>
      <c r="B21" s="34"/>
      <c r="C21" s="34"/>
      <c r="D21" s="34">
        <v>19666.666666666668</v>
      </c>
    </row>
    <row r="22" spans="1:4" x14ac:dyDescent="0.3">
      <c r="A22" s="32" t="s">
        <v>277</v>
      </c>
      <c r="B22" s="34"/>
      <c r="C22" s="34"/>
      <c r="D22" s="34"/>
    </row>
    <row r="23" spans="1:4" x14ac:dyDescent="0.3">
      <c r="A23" s="33" t="s">
        <v>273</v>
      </c>
      <c r="B23" s="34"/>
      <c r="C23" s="34">
        <v>360000</v>
      </c>
      <c r="D23" s="34"/>
    </row>
    <row r="24" spans="1:4" x14ac:dyDescent="0.3">
      <c r="A24" s="33" t="s">
        <v>275</v>
      </c>
      <c r="B24" s="34"/>
      <c r="C24" s="34">
        <v>60000</v>
      </c>
      <c r="D24" s="34"/>
    </row>
    <row r="25" spans="1:4" x14ac:dyDescent="0.3">
      <c r="A25" s="32" t="s">
        <v>278</v>
      </c>
      <c r="B25" s="34"/>
      <c r="C25" s="34"/>
      <c r="D25" s="34"/>
    </row>
    <row r="26" spans="1:4" x14ac:dyDescent="0.3">
      <c r="A26" s="33" t="s">
        <v>273</v>
      </c>
      <c r="B26" s="34">
        <v>412500</v>
      </c>
      <c r="C26" s="34">
        <v>375000</v>
      </c>
      <c r="D26" s="34"/>
    </row>
    <row r="27" spans="1:4" x14ac:dyDescent="0.3">
      <c r="A27" s="33" t="s">
        <v>275</v>
      </c>
      <c r="B27" s="34">
        <v>110000</v>
      </c>
      <c r="C27" s="34">
        <v>62500</v>
      </c>
      <c r="D27" s="34"/>
    </row>
    <row r="28" spans="1:4" x14ac:dyDescent="0.3">
      <c r="A28" s="32" t="s">
        <v>279</v>
      </c>
      <c r="B28" s="34"/>
      <c r="C28" s="34"/>
      <c r="D28" s="34"/>
    </row>
    <row r="29" spans="1:4" x14ac:dyDescent="0.3">
      <c r="A29" s="33" t="s">
        <v>273</v>
      </c>
      <c r="B29" s="34">
        <v>480000</v>
      </c>
      <c r="C29" s="34"/>
      <c r="D29" s="34"/>
    </row>
    <row r="30" spans="1:4" x14ac:dyDescent="0.3">
      <c r="A30" s="33" t="s">
        <v>275</v>
      </c>
      <c r="B30" s="34">
        <v>208000</v>
      </c>
      <c r="C30" s="34"/>
      <c r="D30" s="34"/>
    </row>
    <row r="31" spans="1:4" x14ac:dyDescent="0.3">
      <c r="A31" s="32" t="s">
        <v>272</v>
      </c>
      <c r="B31" s="34">
        <v>435000</v>
      </c>
      <c r="C31" s="34">
        <v>370000</v>
      </c>
      <c r="D31" s="34">
        <v>196666.66666666666</v>
      </c>
    </row>
    <row r="32" spans="1:4" x14ac:dyDescent="0.3">
      <c r="A32" s="32" t="s">
        <v>274</v>
      </c>
      <c r="B32" s="34">
        <v>142666.66666666666</v>
      </c>
      <c r="C32" s="34">
        <v>61666.666666666664</v>
      </c>
      <c r="D32" s="34">
        <v>19666.666666666668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E5" sqref="E5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18" t="s">
        <v>181</v>
      </c>
      <c r="B1" s="18"/>
      <c r="C1" s="18"/>
      <c r="D1" s="18"/>
      <c r="E1" s="18"/>
      <c r="F1" s="18"/>
      <c r="G1" s="18"/>
      <c r="H1" s="18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4" activeCellId="1" sqref="B4:B11 F4:F11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18" t="s">
        <v>190</v>
      </c>
      <c r="B1" s="18"/>
      <c r="C1" s="18"/>
      <c r="D1" s="18"/>
      <c r="E1" s="18"/>
      <c r="F1" s="18"/>
      <c r="G1" s="18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35">
        <v>70</v>
      </c>
      <c r="C4" s="7">
        <v>85</v>
      </c>
      <c r="D4" s="7">
        <v>100</v>
      </c>
      <c r="E4" s="7">
        <f>B4*1332</f>
        <v>93240</v>
      </c>
      <c r="F4" s="35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35">
        <v>75</v>
      </c>
      <c r="C5" s="7">
        <v>265</v>
      </c>
      <c r="D5" s="7">
        <v>175</v>
      </c>
      <c r="E5" s="7">
        <f t="shared" ref="E5:E11" si="0">B5*1332</f>
        <v>99900</v>
      </c>
      <c r="F5" s="35">
        <f t="shared" ref="F5:F11" si="1">(C5+D5)*E5</f>
        <v>43956000</v>
      </c>
      <c r="G5" s="5">
        <f t="shared" ref="G5:G12" si="2">_xlfn.RANK.EQ(F5,$F$4:$F$11)</f>
        <v>4</v>
      </c>
    </row>
    <row r="6" spans="1:7" x14ac:dyDescent="0.3">
      <c r="A6" s="5" t="s">
        <v>201</v>
      </c>
      <c r="B6" s="35">
        <v>90</v>
      </c>
      <c r="C6" s="7">
        <v>300</v>
      </c>
      <c r="D6" s="7">
        <v>240</v>
      </c>
      <c r="E6" s="7">
        <f t="shared" si="0"/>
        <v>119880</v>
      </c>
      <c r="F6" s="35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35">
        <v>45</v>
      </c>
      <c r="C7" s="7">
        <v>120</v>
      </c>
      <c r="D7" s="7">
        <v>315</v>
      </c>
      <c r="E7" s="7">
        <f t="shared" si="0"/>
        <v>59940</v>
      </c>
      <c r="F7" s="35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35">
        <v>50</v>
      </c>
      <c r="C8" s="7">
        <v>550</v>
      </c>
      <c r="D8" s="7">
        <v>550</v>
      </c>
      <c r="E8" s="7">
        <f t="shared" si="0"/>
        <v>66600</v>
      </c>
      <c r="F8" s="35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35">
        <v>100</v>
      </c>
      <c r="C9" s="7">
        <v>570</v>
      </c>
      <c r="D9" s="7">
        <v>30</v>
      </c>
      <c r="E9" s="7">
        <f t="shared" si="0"/>
        <v>133200</v>
      </c>
      <c r="F9" s="35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35">
        <v>35</v>
      </c>
      <c r="C10" s="7">
        <v>173</v>
      </c>
      <c r="D10" s="7">
        <v>254</v>
      </c>
      <c r="E10" s="7">
        <f t="shared" si="0"/>
        <v>46620</v>
      </c>
      <c r="F10" s="35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35">
        <v>40</v>
      </c>
      <c r="C11" s="7">
        <v>150</v>
      </c>
      <c r="D11" s="7">
        <v>180</v>
      </c>
      <c r="E11" s="7">
        <f t="shared" si="0"/>
        <v>53280</v>
      </c>
      <c r="F11" s="35">
        <f t="shared" si="1"/>
        <v>17582400</v>
      </c>
      <c r="G11" s="5">
        <f t="shared" si="2"/>
        <v>7</v>
      </c>
    </row>
    <row r="12" spans="1:7" x14ac:dyDescent="0.3">
      <c r="A12" s="24" t="s">
        <v>207</v>
      </c>
      <c r="B12" s="24"/>
      <c r="C12" s="7">
        <f>SUM(C4:C11)</f>
        <v>2213</v>
      </c>
      <c r="D12" s="7">
        <f>SUM(D4:D11)</f>
        <v>1844</v>
      </c>
      <c r="E12" s="7">
        <f>SUM(E4:E11)</f>
        <v>672660</v>
      </c>
      <c r="F12" s="7">
        <f>SUM(F4:F11)</f>
        <v>342683640</v>
      </c>
      <c r="G12" s="10" t="e">
        <f t="shared" si="2"/>
        <v>#N/A</v>
      </c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workbookViewId="0">
      <selection activeCell="L21" sqref="L21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18" t="s">
        <v>208</v>
      </c>
      <c r="B1" s="18"/>
      <c r="C1" s="18"/>
      <c r="D1" s="18"/>
      <c r="E1" s="18"/>
      <c r="F1" s="18"/>
      <c r="G1" s="18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24" t="s">
        <v>207</v>
      </c>
      <c r="B10" s="24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2026-02-04T13:03:23Z</dcterms:modified>
</cp:coreProperties>
</file>