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컴활1급\01 엑셀\03 기본모의고사\"/>
    </mc:Choice>
  </mc:AlternateContent>
  <xr:revisionPtr revIDLastSave="0" documentId="13_ncr:1_{384D2D96-F373-48D0-B501-5A226A903982}" xr6:coauthVersionLast="47" xr6:coauthVersionMax="47" xr10:uidLastSave="{00000000-0000-0000-0000-000000000000}"/>
  <bookViews>
    <workbookView xWindow="-110" yWindow="-110" windowWidth="25820" windowHeight="15500" tabRatio="765" activeTab="3" xr2:uid="{0E0FC216-47B2-48BC-BA16-25062CF71296}"/>
  </bookViews>
  <sheets>
    <sheet name="기본작업-1" sheetId="1" r:id="rId1"/>
    <sheet name="기본작업-2" sheetId="8" r:id="rId2"/>
    <sheet name="계산작업" sheetId="2" r:id="rId3"/>
    <sheet name="분석작업-1" sheetId="3" r:id="rId4"/>
    <sheet name="분석작업-2" sheetId="4" r:id="rId5"/>
    <sheet name="기타작업-1" sheetId="5" r:id="rId6"/>
    <sheet name="기타작업-2" sheetId="6" r:id="rId7"/>
    <sheet name="기타작업-3" sheetId="7" r:id="rId8"/>
  </sheets>
  <definedNames>
    <definedName name="_xlnm._FilterDatabase" localSheetId="0" hidden="1">'기본작업-1'!$A$4:$J$12</definedName>
    <definedName name="_xlnm.Criteria" localSheetId="0">'기본작업-1'!$A$14:$A$15</definedName>
    <definedName name="_xlnm.Extract" localSheetId="0">'기본작업-1'!$A$17:$E$17</definedName>
    <definedName name="_xlnm.Print_Area" localSheetId="1">'기본작업-2'!$A$1:$H$19,'기본작업-2'!$A$21:$H$38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" i="1" l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E29" i="2"/>
  <c r="E28" i="2"/>
  <c r="E27" i="2"/>
  <c r="E26" i="2"/>
  <c r="E25" i="2"/>
  <c r="E24" i="2"/>
  <c r="E23" i="2"/>
  <c r="E22" i="2"/>
  <c r="I3" i="6"/>
  <c r="I4" i="6"/>
  <c r="I5" i="6"/>
  <c r="I6" i="6"/>
  <c r="I7" i="6"/>
  <c r="I8" i="6"/>
  <c r="I9" i="6"/>
  <c r="I10" i="6"/>
  <c r="I11" i="6"/>
</calcChain>
</file>

<file path=xl/sharedStrings.xml><?xml version="1.0" encoding="utf-8"?>
<sst xmlns="http://schemas.openxmlformats.org/spreadsheetml/2006/main" count="482" uniqueCount="279">
  <si>
    <t>[표1]</t>
  </si>
  <si>
    <t>성명</t>
  </si>
  <si>
    <t>부서</t>
  </si>
  <si>
    <t>직위</t>
  </si>
  <si>
    <t>기본급</t>
  </si>
  <si>
    <t>수당</t>
  </si>
  <si>
    <t>대리</t>
  </si>
  <si>
    <t>과장</t>
  </si>
  <si>
    <t>기획부</t>
  </si>
  <si>
    <t>부장</t>
  </si>
  <si>
    <t>[표2]</t>
  </si>
  <si>
    <t>영업부 승진심사</t>
  </si>
  <si>
    <t>이름</t>
  </si>
  <si>
    <t>영어</t>
  </si>
  <si>
    <t>상반기</t>
  </si>
  <si>
    <t>하반기</t>
  </si>
  <si>
    <t>업무능력</t>
  </si>
  <si>
    <t>어학</t>
  </si>
  <si>
    <t>실적</t>
  </si>
  <si>
    <t>능력</t>
  </si>
  <si>
    <t>가중평균</t>
  </si>
  <si>
    <t>평가</t>
  </si>
  <si>
    <t>박효순</t>
  </si>
  <si>
    <t>C</t>
  </si>
  <si>
    <t>윤성희</t>
  </si>
  <si>
    <t>A</t>
  </si>
  <si>
    <t>김옥선</t>
  </si>
  <si>
    <t>B</t>
  </si>
  <si>
    <t>박혜영</t>
  </si>
  <si>
    <t>박종기</t>
  </si>
  <si>
    <t>박소영</t>
  </si>
  <si>
    <t>D</t>
  </si>
  <si>
    <t>맹지오</t>
  </si>
  <si>
    <t>백윤주</t>
  </si>
  <si>
    <t>[표1] 서울 지역 현황</t>
  </si>
  <si>
    <t>접수일자</t>
  </si>
  <si>
    <t>거래처코드</t>
  </si>
  <si>
    <t>거래처</t>
  </si>
  <si>
    <t>행선지코드</t>
  </si>
  <si>
    <t>행선지</t>
  </si>
  <si>
    <t>차량종류</t>
  </si>
  <si>
    <t>요금</t>
  </si>
  <si>
    <t>출발일자</t>
  </si>
  <si>
    <t>BB-06</t>
  </si>
  <si>
    <t xml:space="preserve">Y.C 인터네셔날  </t>
  </si>
  <si>
    <t>KR-3</t>
  </si>
  <si>
    <t>강릉</t>
  </si>
  <si>
    <t>3톤</t>
  </si>
  <si>
    <t>BB-08</t>
  </si>
  <si>
    <t>계성제지</t>
  </si>
  <si>
    <t>CA-5</t>
  </si>
  <si>
    <t>천안</t>
  </si>
  <si>
    <t>5톤</t>
  </si>
  <si>
    <t>AA-01</t>
  </si>
  <si>
    <t xml:space="preserve">대명금속  </t>
  </si>
  <si>
    <t>PT-1</t>
  </si>
  <si>
    <t>평택</t>
  </si>
  <si>
    <t>1톤</t>
  </si>
  <si>
    <t>CC-13</t>
  </si>
  <si>
    <t>율촌화학</t>
  </si>
  <si>
    <t>US-5</t>
  </si>
  <si>
    <t>울산</t>
  </si>
  <si>
    <t>PT-3</t>
  </si>
  <si>
    <t>CC-19</t>
  </si>
  <si>
    <t>기아특수강</t>
  </si>
  <si>
    <t>DK-5</t>
  </si>
  <si>
    <t>대구</t>
  </si>
  <si>
    <t>BB-10</t>
  </si>
  <si>
    <t>삼성코닝</t>
  </si>
  <si>
    <t>WJ-5</t>
  </si>
  <si>
    <t>원주</t>
  </si>
  <si>
    <t>AA-07</t>
  </si>
  <si>
    <t xml:space="preserve">정금강업  </t>
  </si>
  <si>
    <t>CC-12</t>
  </si>
  <si>
    <t>LG화학</t>
  </si>
  <si>
    <t>DJ-1</t>
  </si>
  <si>
    <t>대전</t>
  </si>
  <si>
    <t>BS-3</t>
  </si>
  <si>
    <t>부산</t>
  </si>
  <si>
    <t>PT-5</t>
  </si>
  <si>
    <t>CC-11</t>
  </si>
  <si>
    <t>쌍용제지</t>
  </si>
  <si>
    <t>MS-1</t>
  </si>
  <si>
    <t>마산</t>
  </si>
  <si>
    <t>BS-1</t>
  </si>
  <si>
    <t>IC-1</t>
  </si>
  <si>
    <t>인천</t>
  </si>
  <si>
    <t>[표2] 경기 지역 현황</t>
  </si>
  <si>
    <t>AA-10</t>
  </si>
  <si>
    <t xml:space="preserve">진한통상  </t>
  </si>
  <si>
    <t>SW-3</t>
  </si>
  <si>
    <t>수원</t>
  </si>
  <si>
    <t>BB-02</t>
  </si>
  <si>
    <t xml:space="preserve">코암유통 </t>
  </si>
  <si>
    <t>IC-3</t>
  </si>
  <si>
    <t>WJ-1</t>
  </si>
  <si>
    <t>US-1</t>
  </si>
  <si>
    <t>BB-03</t>
  </si>
  <si>
    <t xml:space="preserve">텔슨정보통신 </t>
  </si>
  <si>
    <t>PH-3</t>
  </si>
  <si>
    <t>포항</t>
  </si>
  <si>
    <t>BB-04</t>
  </si>
  <si>
    <t>텔슨통신기술</t>
  </si>
  <si>
    <t>SW-1</t>
  </si>
  <si>
    <t>CC-18</t>
  </si>
  <si>
    <t>하이크리에이션</t>
  </si>
  <si>
    <t>BS-5</t>
  </si>
  <si>
    <t>CC-14</t>
  </si>
  <si>
    <t>한국제지</t>
  </si>
  <si>
    <t>DJ-3</t>
  </si>
  <si>
    <t>CC-16</t>
  </si>
  <si>
    <t>한국화이바</t>
  </si>
  <si>
    <t>JJ-1</t>
  </si>
  <si>
    <t>전주</t>
  </si>
  <si>
    <t>CC-15</t>
  </si>
  <si>
    <t>한솔제지</t>
  </si>
  <si>
    <t>BB-05</t>
  </si>
  <si>
    <t>한영산업</t>
  </si>
  <si>
    <t>KAJ-5</t>
  </si>
  <si>
    <t>광주</t>
  </si>
  <si>
    <t>CC-20</t>
  </si>
  <si>
    <t>현진산업</t>
  </si>
  <si>
    <t>AA-08</t>
  </si>
  <si>
    <t xml:space="preserve">효신 제조업 </t>
  </si>
  <si>
    <t>DK-3</t>
  </si>
  <si>
    <t>PH-1</t>
  </si>
  <si>
    <t>현황</t>
  </si>
  <si>
    <t>보유수량</t>
  </si>
  <si>
    <t>현재금액</t>
  </si>
  <si>
    <t>상승</t>
  </si>
  <si>
    <t>하락</t>
  </si>
  <si>
    <t>종목명</t>
  </si>
  <si>
    <t>매수가격</t>
  </si>
  <si>
    <t>매수금액</t>
  </si>
  <si>
    <t>매수수수료</t>
  </si>
  <si>
    <t>평가손익</t>
  </si>
  <si>
    <t>수익률</t>
  </si>
  <si>
    <t>대한제약</t>
  </si>
  <si>
    <t>상공증권</t>
  </si>
  <si>
    <t>DK주조</t>
  </si>
  <si>
    <t>KR타이어</t>
  </si>
  <si>
    <t>전국전자</t>
  </si>
  <si>
    <t>상공텔레콤</t>
  </si>
  <si>
    <t>가남경제</t>
  </si>
  <si>
    <t>JG건설</t>
  </si>
  <si>
    <t>우주넷</t>
  </si>
  <si>
    <t>블랙쇼핑</t>
  </si>
  <si>
    <t>[표3]</t>
  </si>
  <si>
    <t>공백 : 0</t>
  </si>
  <si>
    <t>지점명</t>
  </si>
  <si>
    <t>입고량</t>
  </si>
  <si>
    <t>판매량</t>
  </si>
  <si>
    <t>재고량</t>
  </si>
  <si>
    <t>순위</t>
  </si>
  <si>
    <t>판매량 평균</t>
  </si>
  <si>
    <t>판매량이 1위</t>
  </si>
  <si>
    <t>서울</t>
  </si>
  <si>
    <t>안산</t>
  </si>
  <si>
    <t>[표4]</t>
  </si>
  <si>
    <t>사원코드</t>
  </si>
  <si>
    <t>가입자</t>
  </si>
  <si>
    <t>거주지</t>
  </si>
  <si>
    <t>성별</t>
  </si>
  <si>
    <t>상여금</t>
  </si>
  <si>
    <t>급여계</t>
  </si>
  <si>
    <t>SB01</t>
  </si>
  <si>
    <t>백주영</t>
  </si>
  <si>
    <t>남자</t>
  </si>
  <si>
    <t>UE01</t>
  </si>
  <si>
    <t>피호성</t>
  </si>
  <si>
    <t>CJ02</t>
  </si>
  <si>
    <t>마주안</t>
  </si>
  <si>
    <t>여자</t>
  </si>
  <si>
    <t>UC02</t>
  </si>
  <si>
    <t>유구현</t>
  </si>
  <si>
    <t>UL03</t>
  </si>
  <si>
    <t>김용수</t>
  </si>
  <si>
    <t>CK01</t>
  </si>
  <si>
    <t>조성진</t>
  </si>
  <si>
    <t>CB02</t>
  </si>
  <si>
    <t>이대호</t>
  </si>
  <si>
    <t>[표5]</t>
  </si>
  <si>
    <t>사원번호</t>
  </si>
  <si>
    <t>직책</t>
  </si>
  <si>
    <t>호봉</t>
  </si>
  <si>
    <t>학력</t>
  </si>
  <si>
    <t>자격증</t>
  </si>
  <si>
    <t>김구완</t>
  </si>
  <si>
    <t>총무과</t>
  </si>
  <si>
    <t>4급8호</t>
  </si>
  <si>
    <t>대졸</t>
  </si>
  <si>
    <t>노지심</t>
  </si>
  <si>
    <t>사원</t>
  </si>
  <si>
    <t>영업1부</t>
  </si>
  <si>
    <t>6급8호</t>
  </si>
  <si>
    <t>1종보통</t>
  </si>
  <si>
    <t>서정화</t>
  </si>
  <si>
    <t>6급16호</t>
  </si>
  <si>
    <t>고졸</t>
  </si>
  <si>
    <t>송혜영</t>
  </si>
  <si>
    <t>5급4호</t>
  </si>
  <si>
    <t>윤영근</t>
  </si>
  <si>
    <t>상무</t>
  </si>
  <si>
    <t>기획실</t>
  </si>
  <si>
    <t>1급8호</t>
  </si>
  <si>
    <t>윤인수</t>
  </si>
  <si>
    <t>이수안</t>
  </si>
  <si>
    <t>총무과장</t>
  </si>
  <si>
    <t>3급4호</t>
  </si>
  <si>
    <t>이유림</t>
  </si>
  <si>
    <t>비서</t>
  </si>
  <si>
    <t>전문대졸</t>
  </si>
  <si>
    <t>이인상</t>
  </si>
  <si>
    <t>영업부장</t>
  </si>
  <si>
    <t>영업부</t>
  </si>
  <si>
    <t>2급8호</t>
  </si>
  <si>
    <t>전주욱</t>
  </si>
  <si>
    <t>제갈량</t>
  </si>
  <si>
    <t>4급4호</t>
  </si>
  <si>
    <t>조항승</t>
  </si>
  <si>
    <t>최예인</t>
  </si>
  <si>
    <t>사장</t>
  </si>
  <si>
    <t>1급32호</t>
  </si>
  <si>
    <t>대학원졸</t>
  </si>
  <si>
    <t>[표1]</t>
    <phoneticPr fontId="1" type="noConversion"/>
  </si>
  <si>
    <t>경력(월)</t>
    <phoneticPr fontId="6" type="noConversion"/>
  </si>
  <si>
    <t>워드</t>
    <phoneticPr fontId="1" type="noConversion"/>
  </si>
  <si>
    <t>총무과</t>
    <phoneticPr fontId="6" type="noConversion"/>
  </si>
  <si>
    <t>컴활2급</t>
    <phoneticPr fontId="6" type="noConversion"/>
  </si>
  <si>
    <t>컴활1급</t>
    <phoneticPr fontId="6" type="noConversion"/>
  </si>
  <si>
    <t>컴활1급</t>
    <phoneticPr fontId="1" type="noConversion"/>
  </si>
  <si>
    <t>기획실</t>
    <phoneticPr fontId="1" type="noConversion"/>
  </si>
  <si>
    <t>대졸</t>
    <phoneticPr fontId="1" type="noConversion"/>
  </si>
  <si>
    <t>컴활2급</t>
    <phoneticPr fontId="1" type="noConversion"/>
  </si>
  <si>
    <t>매출 현황</t>
  </si>
  <si>
    <t>제품코드</t>
  </si>
  <si>
    <t>제품명</t>
  </si>
  <si>
    <t>매출건수</t>
  </si>
  <si>
    <t>매출수량</t>
  </si>
  <si>
    <t>평균단가</t>
  </si>
  <si>
    <t>추정이익</t>
  </si>
  <si>
    <t>스피커</t>
  </si>
  <si>
    <t>모뎀</t>
  </si>
  <si>
    <t>디스켓</t>
  </si>
  <si>
    <t>토너</t>
  </si>
  <si>
    <t>스캐너</t>
  </si>
  <si>
    <t>마우스</t>
  </si>
  <si>
    <t>키보드</t>
  </si>
  <si>
    <t>헤드셋</t>
  </si>
  <si>
    <t>부서별 급여 지급 내역서</t>
  </si>
  <si>
    <t>부서명</t>
  </si>
  <si>
    <t>근무년수</t>
  </si>
  <si>
    <t>지급액</t>
  </si>
  <si>
    <t>G1</t>
  </si>
  <si>
    <t>홍기남</t>
  </si>
  <si>
    <t>C2</t>
  </si>
  <si>
    <t>이기자</t>
  </si>
  <si>
    <t>총무부</t>
  </si>
  <si>
    <t>G3</t>
  </si>
  <si>
    <t>차후서</t>
  </si>
  <si>
    <t>Y1</t>
  </si>
  <si>
    <t>허인기</t>
  </si>
  <si>
    <t>C3</t>
  </si>
  <si>
    <t>김인자</t>
  </si>
  <si>
    <t>Y3</t>
  </si>
  <si>
    <t>박혁제</t>
  </si>
  <si>
    <t>G2</t>
  </si>
  <si>
    <t>김순례</t>
  </si>
  <si>
    <t>Y2</t>
  </si>
  <si>
    <t>우인철</t>
  </si>
  <si>
    <t>C1</t>
  </si>
  <si>
    <t>유철민</t>
  </si>
  <si>
    <t>부서별 매출액</t>
  </si>
  <si>
    <t>소형차 수량</t>
  </si>
  <si>
    <t>중형차 수량</t>
  </si>
  <si>
    <t>총 판매 수량</t>
  </si>
  <si>
    <t>영업2팀</t>
  </si>
  <si>
    <t>영업3팀</t>
  </si>
  <si>
    <t>조건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</si>
</sst>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mm&quot;월&quot;\ d&quot;일&quot;;@"/>
    <numFmt numFmtId="178" formatCode="#,##0_);[Red]\(#,##0\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sz val="8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3" fontId="0" fillId="0" borderId="1" xfId="0" applyNumberFormat="1" applyBorder="1">
      <alignment vertical="center"/>
    </xf>
    <xf numFmtId="0" fontId="0" fillId="0" borderId="0" xfId="0" applyAlignment="1">
      <alignment horizontal="right" vertical="center"/>
    </xf>
    <xf numFmtId="41" fontId="0" fillId="0" borderId="1" xfId="0" applyNumberFormat="1" applyBorder="1">
      <alignment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5" fillId="0" borderId="15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2" applyFont="1">
      <alignment vertical="center"/>
    </xf>
    <xf numFmtId="41" fontId="0" fillId="0" borderId="1" xfId="1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 xr:uid="{1DB7D396-1EB4-436C-A65F-4D490B471D59}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매출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'기타작업-1'!$F$2</c:f>
              <c:strCache>
                <c:ptCount val="1"/>
                <c:pt idx="0">
                  <c:v>추정이익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'기타작업-1'!$B$3:$B$10</c:f>
              <c:strCache>
                <c:ptCount val="8"/>
                <c:pt idx="0">
                  <c:v>스피커</c:v>
                </c:pt>
                <c:pt idx="1">
                  <c:v>모뎀</c:v>
                </c:pt>
                <c:pt idx="2">
                  <c:v>디스켓</c:v>
                </c:pt>
                <c:pt idx="3">
                  <c:v>토너</c:v>
                </c:pt>
                <c:pt idx="4">
                  <c:v>스캐너</c:v>
                </c:pt>
                <c:pt idx="5">
                  <c:v>마우스</c:v>
                </c:pt>
                <c:pt idx="6">
                  <c:v>키보드</c:v>
                </c:pt>
                <c:pt idx="7">
                  <c:v>헤드셋</c:v>
                </c:pt>
              </c:strCache>
            </c:strRef>
          </c:cat>
          <c:val>
            <c:numRef>
              <c:f>'기타작업-1'!$F$3:$F$10</c:f>
              <c:numCache>
                <c:formatCode>General</c:formatCode>
                <c:ptCount val="8"/>
                <c:pt idx="0">
                  <c:v>20800</c:v>
                </c:pt>
                <c:pt idx="1">
                  <c:v>429251</c:v>
                </c:pt>
                <c:pt idx="2">
                  <c:v>141257</c:v>
                </c:pt>
                <c:pt idx="3">
                  <c:v>247983</c:v>
                </c:pt>
                <c:pt idx="4">
                  <c:v>124266</c:v>
                </c:pt>
                <c:pt idx="5">
                  <c:v>151636</c:v>
                </c:pt>
                <c:pt idx="6">
                  <c:v>50000</c:v>
                </c:pt>
                <c:pt idx="7">
                  <c:v>163750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25-448F-98CB-6EBE547D0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2501215"/>
        <c:axId val="1702500735"/>
      </c:barChart>
      <c:catAx>
        <c:axId val="170250121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제품명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02500735"/>
        <c:crosses val="autoZero"/>
        <c:auto val="1"/>
        <c:lblAlgn val="ctr"/>
        <c:lblOffset val="100"/>
        <c:noMultiLvlLbl val="0"/>
      </c:catAx>
      <c:valAx>
        <c:axId val="1702500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025012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774700</xdr:colOff>
          <xdr:row>0</xdr:row>
          <xdr:rowOff>57150</xdr:rowOff>
        </xdr:from>
        <xdr:to>
          <xdr:col>3</xdr:col>
          <xdr:colOff>863600</xdr:colOff>
          <xdr:row>1</xdr:row>
          <xdr:rowOff>133350</xdr:rowOff>
        </xdr:to>
        <xdr:sp macro="" textlink="">
          <xdr:nvSpPr>
            <xdr:cNvPr id="2049" name="cmd수량입력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90290-893B-4DFC-ACD5-BD88EE124873}">
  <sheetPr codeName="Sheet2"/>
  <dimension ref="A2:J20"/>
  <sheetViews>
    <sheetView workbookViewId="0">
      <selection activeCell="L12" sqref="L12"/>
    </sheetView>
  </sheetViews>
  <sheetFormatPr defaultRowHeight="17"/>
  <cols>
    <col min="1" max="4" width="6.6640625" bestFit="1" customWidth="1"/>
    <col min="5" max="5" width="8.5" bestFit="1" customWidth="1"/>
    <col min="6" max="8" width="4.83203125" bestFit="1" customWidth="1"/>
    <col min="9" max="9" width="8.5" bestFit="1" customWidth="1"/>
    <col min="10" max="10" width="4.83203125" bestFit="1" customWidth="1"/>
  </cols>
  <sheetData>
    <row r="2" spans="1:10">
      <c r="A2" t="s">
        <v>224</v>
      </c>
    </row>
    <row r="3" spans="1:10" ht="21">
      <c r="A3" s="31" t="s">
        <v>11</v>
      </c>
      <c r="B3" s="31"/>
      <c r="C3" s="31"/>
      <c r="D3" s="31"/>
      <c r="E3" s="31"/>
      <c r="F3" s="31"/>
      <c r="G3" s="31"/>
      <c r="H3" s="31"/>
      <c r="I3" s="31"/>
      <c r="J3" s="31"/>
    </row>
    <row r="4" spans="1:10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 t="s">
        <v>17</v>
      </c>
      <c r="G4" s="3" t="s">
        <v>18</v>
      </c>
      <c r="H4" s="3" t="s">
        <v>19</v>
      </c>
      <c r="I4" s="3" t="s">
        <v>20</v>
      </c>
      <c r="J4" s="3" t="s">
        <v>21</v>
      </c>
    </row>
    <row r="5" spans="1:10">
      <c r="A5" s="3" t="s">
        <v>22</v>
      </c>
      <c r="B5" s="1">
        <v>86</v>
      </c>
      <c r="C5" s="1">
        <v>16</v>
      </c>
      <c r="D5" s="1">
        <v>41</v>
      </c>
      <c r="E5" s="3" t="s">
        <v>23</v>
      </c>
      <c r="F5" s="4">
        <v>8.6</v>
      </c>
      <c r="G5" s="4">
        <v>6.2</v>
      </c>
      <c r="H5" s="4">
        <v>8</v>
      </c>
      <c r="I5" s="4">
        <v>7.4</v>
      </c>
      <c r="J5" s="3">
        <v>6</v>
      </c>
    </row>
    <row r="6" spans="1:10">
      <c r="A6" s="3" t="s">
        <v>24</v>
      </c>
      <c r="B6" s="1">
        <v>85</v>
      </c>
      <c r="C6" s="1">
        <v>29</v>
      </c>
      <c r="D6" s="1">
        <v>49</v>
      </c>
      <c r="E6" s="3" t="s">
        <v>25</v>
      </c>
      <c r="F6" s="4">
        <v>8.5</v>
      </c>
      <c r="G6" s="4">
        <v>8.1999999999999993</v>
      </c>
      <c r="H6" s="4">
        <v>10</v>
      </c>
      <c r="I6" s="4">
        <v>8.98</v>
      </c>
      <c r="J6" s="3">
        <v>1</v>
      </c>
    </row>
    <row r="7" spans="1:10">
      <c r="A7" s="3" t="s">
        <v>26</v>
      </c>
      <c r="B7" s="1">
        <v>57</v>
      </c>
      <c r="C7" s="1">
        <v>24</v>
      </c>
      <c r="D7" s="1">
        <v>42</v>
      </c>
      <c r="E7" s="3" t="s">
        <v>27</v>
      </c>
      <c r="F7" s="4">
        <v>5.7</v>
      </c>
      <c r="G7" s="4">
        <v>6.96</v>
      </c>
      <c r="H7" s="4">
        <v>9</v>
      </c>
      <c r="I7" s="4">
        <v>7.524</v>
      </c>
      <c r="J7" s="3">
        <v>5</v>
      </c>
    </row>
    <row r="8" spans="1:10">
      <c r="A8" s="3" t="s">
        <v>28</v>
      </c>
      <c r="B8" s="1">
        <v>37</v>
      </c>
      <c r="C8" s="1">
        <v>41</v>
      </c>
      <c r="D8" s="1">
        <v>29</v>
      </c>
      <c r="E8" s="3" t="s">
        <v>23</v>
      </c>
      <c r="F8" s="4">
        <v>3.7</v>
      </c>
      <c r="G8" s="4">
        <v>6.76</v>
      </c>
      <c r="H8" s="4">
        <v>8</v>
      </c>
      <c r="I8" s="4">
        <v>6.6440000000000001</v>
      </c>
      <c r="J8" s="3">
        <v>7</v>
      </c>
    </row>
    <row r="9" spans="1:10">
      <c r="A9" s="3" t="s">
        <v>29</v>
      </c>
      <c r="B9" s="1">
        <v>57</v>
      </c>
      <c r="C9" s="1">
        <v>45</v>
      </c>
      <c r="D9" s="1">
        <v>49</v>
      </c>
      <c r="E9" s="3" t="s">
        <v>25</v>
      </c>
      <c r="F9" s="4">
        <v>5.7</v>
      </c>
      <c r="G9" s="4">
        <v>9.48</v>
      </c>
      <c r="H9" s="4">
        <v>10</v>
      </c>
      <c r="I9" s="4">
        <v>8.9320000000000004</v>
      </c>
      <c r="J9" s="3">
        <v>2</v>
      </c>
    </row>
    <row r="10" spans="1:10">
      <c r="A10" s="3" t="s">
        <v>30</v>
      </c>
      <c r="B10" s="1">
        <v>41</v>
      </c>
      <c r="C10" s="1">
        <v>26</v>
      </c>
      <c r="D10" s="1">
        <v>31</v>
      </c>
      <c r="E10" s="3" t="s">
        <v>31</v>
      </c>
      <c r="F10" s="4">
        <v>4.0999999999999996</v>
      </c>
      <c r="G10" s="4">
        <v>5.8</v>
      </c>
      <c r="H10" s="4">
        <v>7</v>
      </c>
      <c r="I10" s="4">
        <v>5.94</v>
      </c>
      <c r="J10" s="3">
        <v>8</v>
      </c>
    </row>
    <row r="11" spans="1:10">
      <c r="A11" s="3" t="s">
        <v>32</v>
      </c>
      <c r="B11" s="1">
        <v>46</v>
      </c>
      <c r="C11" s="1">
        <v>47</v>
      </c>
      <c r="D11" s="1">
        <v>45</v>
      </c>
      <c r="E11" s="3" t="s">
        <v>27</v>
      </c>
      <c r="F11" s="4">
        <v>4.5999999999999996</v>
      </c>
      <c r="G11" s="4">
        <v>9.16</v>
      </c>
      <c r="H11" s="4">
        <v>9</v>
      </c>
      <c r="I11" s="4">
        <v>8.1839999999999993</v>
      </c>
      <c r="J11" s="3">
        <v>3</v>
      </c>
    </row>
    <row r="12" spans="1:10">
      <c r="A12" s="3" t="s">
        <v>33</v>
      </c>
      <c r="B12" s="1">
        <v>78</v>
      </c>
      <c r="C12" s="1">
        <v>35</v>
      </c>
      <c r="D12" s="1">
        <v>44</v>
      </c>
      <c r="E12" s="3" t="s">
        <v>23</v>
      </c>
      <c r="F12" s="4">
        <v>7.8</v>
      </c>
      <c r="G12" s="4">
        <v>8.08</v>
      </c>
      <c r="H12" s="4">
        <v>8</v>
      </c>
      <c r="I12" s="4">
        <v>7.992</v>
      </c>
      <c r="J12" s="3">
        <v>4</v>
      </c>
    </row>
    <row r="14" spans="1:10">
      <c r="A14" s="30" t="s">
        <v>278</v>
      </c>
    </row>
    <row r="15" spans="1:10">
      <c r="A15" s="5" t="b">
        <f>AND(SUM(B5:D5)&gt;=150,E5&lt;&gt;"B")</f>
        <v>0</v>
      </c>
    </row>
    <row r="17" spans="1:5">
      <c r="A17" s="3" t="s">
        <v>12</v>
      </c>
      <c r="B17" s="3" t="s">
        <v>13</v>
      </c>
      <c r="C17" s="3" t="s">
        <v>14</v>
      </c>
      <c r="D17" s="3" t="s">
        <v>15</v>
      </c>
      <c r="E17" s="3" t="s">
        <v>21</v>
      </c>
    </row>
    <row r="18" spans="1:5">
      <c r="A18" s="3" t="s">
        <v>24</v>
      </c>
      <c r="B18" s="1">
        <v>85</v>
      </c>
      <c r="C18" s="1">
        <v>29</v>
      </c>
      <c r="D18" s="1">
        <v>49</v>
      </c>
      <c r="E18" s="3">
        <v>1</v>
      </c>
    </row>
    <row r="19" spans="1:5">
      <c r="A19" s="3" t="s">
        <v>29</v>
      </c>
      <c r="B19" s="1">
        <v>57</v>
      </c>
      <c r="C19" s="1">
        <v>45</v>
      </c>
      <c r="D19" s="1">
        <v>49</v>
      </c>
      <c r="E19" s="3">
        <v>2</v>
      </c>
    </row>
    <row r="20" spans="1:5">
      <c r="A20" s="3" t="s">
        <v>33</v>
      </c>
      <c r="B20" s="1">
        <v>78</v>
      </c>
      <c r="C20" s="1">
        <v>35</v>
      </c>
      <c r="D20" s="1">
        <v>44</v>
      </c>
      <c r="E20" s="3">
        <v>4</v>
      </c>
    </row>
  </sheetData>
  <mergeCells count="1">
    <mergeCell ref="A3:J3"/>
  </mergeCells>
  <phoneticPr fontId="1" type="noConversion"/>
  <conditionalFormatting sqref="A5:J12">
    <cfRule type="expression" dxfId="0" priority="1">
      <formula>ISODD(ROW())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776BC-BED0-4F23-AD27-24D83684E92F}">
  <sheetPr codeName="Sheet3">
    <pageSetUpPr fitToPage="1"/>
  </sheetPr>
  <dimension ref="A1:H39"/>
  <sheetViews>
    <sheetView zoomScaleNormal="100" workbookViewId="0">
      <selection activeCell="G16" sqref="G16"/>
    </sheetView>
  </sheetViews>
  <sheetFormatPr defaultRowHeight="17"/>
  <cols>
    <col min="1" max="1" width="12" customWidth="1"/>
    <col min="2" max="2" width="11" bestFit="1" customWidth="1"/>
    <col min="3" max="3" width="16" bestFit="1" customWidth="1"/>
    <col min="4" max="4" width="11" bestFit="1" customWidth="1"/>
    <col min="7" max="7" width="9.33203125" bestFit="1" customWidth="1"/>
    <col min="8" max="8" width="11.08203125" bestFit="1" customWidth="1"/>
  </cols>
  <sheetData>
    <row r="1" spans="1:8">
      <c r="A1" t="s">
        <v>34</v>
      </c>
    </row>
    <row r="2" spans="1:8">
      <c r="A2" s="3" t="s">
        <v>35</v>
      </c>
      <c r="B2" s="3" t="s">
        <v>36</v>
      </c>
      <c r="C2" s="3" t="s">
        <v>37</v>
      </c>
      <c r="D2" s="3" t="s">
        <v>38</v>
      </c>
      <c r="E2" s="3" t="s">
        <v>39</v>
      </c>
      <c r="F2" s="3" t="s">
        <v>40</v>
      </c>
      <c r="G2" s="3" t="s">
        <v>41</v>
      </c>
      <c r="H2" s="3" t="s">
        <v>42</v>
      </c>
    </row>
    <row r="3" spans="1:8">
      <c r="A3" s="6">
        <v>45200</v>
      </c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7">
        <v>150000</v>
      </c>
      <c r="H3" s="6">
        <v>45201</v>
      </c>
    </row>
    <row r="4" spans="1:8">
      <c r="A4" s="6">
        <v>45200</v>
      </c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7">
        <v>100000</v>
      </c>
      <c r="H4" s="6">
        <v>45201</v>
      </c>
    </row>
    <row r="5" spans="1:8">
      <c r="A5" s="6">
        <v>45200</v>
      </c>
      <c r="B5" s="3" t="s">
        <v>53</v>
      </c>
      <c r="C5" s="3" t="s">
        <v>54</v>
      </c>
      <c r="D5" s="3" t="s">
        <v>55</v>
      </c>
      <c r="E5" s="3" t="s">
        <v>56</v>
      </c>
      <c r="F5" s="3" t="s">
        <v>57</v>
      </c>
      <c r="G5" s="7">
        <v>50000</v>
      </c>
      <c r="H5" s="6">
        <v>45200</v>
      </c>
    </row>
    <row r="6" spans="1:8">
      <c r="A6" s="6">
        <v>45200</v>
      </c>
      <c r="B6" s="3" t="s">
        <v>58</v>
      </c>
      <c r="C6" s="3" t="s">
        <v>59</v>
      </c>
      <c r="D6" s="3" t="s">
        <v>60</v>
      </c>
      <c r="E6" s="3" t="s">
        <v>61</v>
      </c>
      <c r="F6" s="3" t="s">
        <v>52</v>
      </c>
      <c r="G6" s="7">
        <v>220000</v>
      </c>
      <c r="H6" s="6">
        <v>45201</v>
      </c>
    </row>
    <row r="7" spans="1:8">
      <c r="A7" s="6">
        <v>45201</v>
      </c>
      <c r="B7" s="3" t="s">
        <v>43</v>
      </c>
      <c r="C7" s="3" t="s">
        <v>44</v>
      </c>
      <c r="D7" s="3" t="s">
        <v>62</v>
      </c>
      <c r="E7" s="3" t="s">
        <v>56</v>
      </c>
      <c r="F7" s="3" t="s">
        <v>47</v>
      </c>
      <c r="G7" s="7">
        <v>80000</v>
      </c>
      <c r="H7" s="6">
        <v>45202</v>
      </c>
    </row>
    <row r="8" spans="1:8">
      <c r="A8" s="6">
        <v>45201</v>
      </c>
      <c r="B8" s="3" t="s">
        <v>63</v>
      </c>
      <c r="C8" s="3" t="s">
        <v>64</v>
      </c>
      <c r="D8" s="3" t="s">
        <v>65</v>
      </c>
      <c r="E8" s="3" t="s">
        <v>66</v>
      </c>
      <c r="F8" s="3" t="s">
        <v>52</v>
      </c>
      <c r="G8" s="7">
        <v>170000</v>
      </c>
      <c r="H8" s="6">
        <v>45201</v>
      </c>
    </row>
    <row r="9" spans="1:8">
      <c r="A9" s="6">
        <v>45201</v>
      </c>
      <c r="B9" s="3" t="s">
        <v>67</v>
      </c>
      <c r="C9" s="3" t="s">
        <v>68</v>
      </c>
      <c r="D9" s="3" t="s">
        <v>69</v>
      </c>
      <c r="E9" s="3" t="s">
        <v>70</v>
      </c>
      <c r="F9" s="3" t="s">
        <v>52</v>
      </c>
      <c r="G9" s="7">
        <v>120000</v>
      </c>
      <c r="H9" s="6">
        <v>45202</v>
      </c>
    </row>
    <row r="10" spans="1:8">
      <c r="A10" s="6">
        <v>45201</v>
      </c>
      <c r="B10" s="3" t="s">
        <v>71</v>
      </c>
      <c r="C10" s="3" t="s">
        <v>72</v>
      </c>
      <c r="D10" s="3" t="s">
        <v>69</v>
      </c>
      <c r="E10" s="3" t="s">
        <v>70</v>
      </c>
      <c r="F10" s="3" t="s">
        <v>52</v>
      </c>
      <c r="G10" s="7">
        <v>120000</v>
      </c>
      <c r="H10" s="6">
        <v>45202</v>
      </c>
    </row>
    <row r="11" spans="1:8">
      <c r="A11" s="6">
        <v>45202</v>
      </c>
      <c r="B11" s="3" t="s">
        <v>73</v>
      </c>
      <c r="C11" s="3" t="s">
        <v>74</v>
      </c>
      <c r="D11" s="3" t="s">
        <v>75</v>
      </c>
      <c r="E11" s="3" t="s">
        <v>76</v>
      </c>
      <c r="F11" s="3" t="s">
        <v>57</v>
      </c>
      <c r="G11" s="7">
        <v>80000</v>
      </c>
      <c r="H11" s="6">
        <v>45202</v>
      </c>
    </row>
    <row r="12" spans="1:8">
      <c r="A12" s="6">
        <v>45202</v>
      </c>
      <c r="B12" s="3" t="s">
        <v>48</v>
      </c>
      <c r="C12" s="3" t="s">
        <v>49</v>
      </c>
      <c r="D12" s="3" t="s">
        <v>77</v>
      </c>
      <c r="E12" s="3" t="s">
        <v>78</v>
      </c>
      <c r="F12" s="3" t="s">
        <v>47</v>
      </c>
      <c r="G12" s="7">
        <v>190000</v>
      </c>
      <c r="H12" s="6">
        <v>45203</v>
      </c>
    </row>
    <row r="13" spans="1:8">
      <c r="A13" s="6">
        <v>45202</v>
      </c>
      <c r="B13" s="3" t="s">
        <v>63</v>
      </c>
      <c r="C13" s="3" t="s">
        <v>64</v>
      </c>
      <c r="D13" s="3" t="s">
        <v>79</v>
      </c>
      <c r="E13" s="3" t="s">
        <v>56</v>
      </c>
      <c r="F13" s="3" t="s">
        <v>52</v>
      </c>
      <c r="G13" s="7">
        <v>90000</v>
      </c>
      <c r="H13" s="6">
        <v>45202</v>
      </c>
    </row>
    <row r="14" spans="1:8">
      <c r="A14" s="6">
        <v>45202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57</v>
      </c>
      <c r="G14" s="7">
        <v>170000</v>
      </c>
      <c r="H14" s="6">
        <v>45202</v>
      </c>
    </row>
    <row r="15" spans="1:8">
      <c r="A15" s="6">
        <v>45202</v>
      </c>
      <c r="B15" s="3" t="s">
        <v>71</v>
      </c>
      <c r="C15" s="3" t="s">
        <v>72</v>
      </c>
      <c r="D15" s="3" t="s">
        <v>84</v>
      </c>
      <c r="E15" s="3" t="s">
        <v>78</v>
      </c>
      <c r="F15" s="3" t="s">
        <v>57</v>
      </c>
      <c r="G15" s="7">
        <v>170000</v>
      </c>
      <c r="H15" s="6">
        <v>45202</v>
      </c>
    </row>
    <row r="16" spans="1:8">
      <c r="A16" s="6">
        <v>45203</v>
      </c>
      <c r="B16" s="3" t="s">
        <v>48</v>
      </c>
      <c r="C16" s="3" t="s">
        <v>49</v>
      </c>
      <c r="D16" s="3" t="s">
        <v>65</v>
      </c>
      <c r="E16" s="3" t="s">
        <v>66</v>
      </c>
      <c r="F16" s="3" t="s">
        <v>52</v>
      </c>
      <c r="G16" s="7">
        <v>170000</v>
      </c>
      <c r="H16" s="6">
        <v>45204</v>
      </c>
    </row>
    <row r="17" spans="1:8">
      <c r="A17" s="6">
        <v>45203</v>
      </c>
      <c r="B17" s="3" t="s">
        <v>53</v>
      </c>
      <c r="C17" s="3" t="s">
        <v>54</v>
      </c>
      <c r="D17" s="3" t="s">
        <v>65</v>
      </c>
      <c r="E17" s="3" t="s">
        <v>66</v>
      </c>
      <c r="F17" s="3" t="s">
        <v>52</v>
      </c>
      <c r="G17" s="7">
        <v>170000</v>
      </c>
      <c r="H17" s="6">
        <v>45204</v>
      </c>
    </row>
    <row r="18" spans="1:8">
      <c r="A18" s="6">
        <v>45204</v>
      </c>
      <c r="B18" s="3" t="s">
        <v>71</v>
      </c>
      <c r="C18" s="3" t="s">
        <v>72</v>
      </c>
      <c r="D18" s="3" t="s">
        <v>50</v>
      </c>
      <c r="E18" s="3" t="s">
        <v>51</v>
      </c>
      <c r="F18" s="3" t="s">
        <v>52</v>
      </c>
      <c r="G18" s="7">
        <v>100000</v>
      </c>
      <c r="H18" s="6">
        <v>45205</v>
      </c>
    </row>
    <row r="19" spans="1:8">
      <c r="A19" s="6">
        <v>45205</v>
      </c>
      <c r="B19" s="3" t="s">
        <v>63</v>
      </c>
      <c r="C19" s="3" t="s">
        <v>64</v>
      </c>
      <c r="D19" s="3" t="s">
        <v>85</v>
      </c>
      <c r="E19" s="3" t="s">
        <v>86</v>
      </c>
      <c r="F19" s="3" t="s">
        <v>57</v>
      </c>
      <c r="G19" s="7">
        <v>55000</v>
      </c>
      <c r="H19" s="6">
        <v>45206</v>
      </c>
    </row>
    <row r="21" spans="1:8">
      <c r="A21" t="s">
        <v>87</v>
      </c>
    </row>
    <row r="22" spans="1:8">
      <c r="A22" s="3" t="s">
        <v>35</v>
      </c>
      <c r="B22" s="3" t="s">
        <v>36</v>
      </c>
      <c r="C22" s="3" t="s">
        <v>37</v>
      </c>
      <c r="D22" s="3" t="s">
        <v>38</v>
      </c>
      <c r="E22" s="3" t="s">
        <v>39</v>
      </c>
      <c r="F22" s="3" t="s">
        <v>40</v>
      </c>
      <c r="G22" s="3" t="s">
        <v>41</v>
      </c>
      <c r="H22" s="3" t="s">
        <v>42</v>
      </c>
    </row>
    <row r="23" spans="1:8">
      <c r="A23" s="6">
        <v>45202</v>
      </c>
      <c r="B23" s="3" t="s">
        <v>88</v>
      </c>
      <c r="C23" s="3" t="s">
        <v>89</v>
      </c>
      <c r="D23" s="3" t="s">
        <v>77</v>
      </c>
      <c r="E23" s="3" t="s">
        <v>78</v>
      </c>
      <c r="F23" s="3" t="s">
        <v>47</v>
      </c>
      <c r="G23" s="7">
        <v>190000</v>
      </c>
      <c r="H23" s="6">
        <v>45203</v>
      </c>
    </row>
    <row r="24" spans="1:8">
      <c r="A24" s="6">
        <v>45205</v>
      </c>
      <c r="B24" s="3" t="s">
        <v>88</v>
      </c>
      <c r="C24" s="3" t="s">
        <v>89</v>
      </c>
      <c r="D24" s="3" t="s">
        <v>90</v>
      </c>
      <c r="E24" s="3" t="s">
        <v>91</v>
      </c>
      <c r="F24" s="3" t="s">
        <v>47</v>
      </c>
      <c r="G24" s="7">
        <v>60000</v>
      </c>
      <c r="H24" s="6">
        <v>45206</v>
      </c>
    </row>
    <row r="25" spans="1:8">
      <c r="A25" s="6">
        <v>45200</v>
      </c>
      <c r="B25" s="3" t="s">
        <v>92</v>
      </c>
      <c r="C25" s="3" t="s">
        <v>93</v>
      </c>
      <c r="D25" s="3" t="s">
        <v>94</v>
      </c>
      <c r="E25" s="3" t="s">
        <v>86</v>
      </c>
      <c r="F25" s="3" t="s">
        <v>47</v>
      </c>
      <c r="G25" s="7">
        <v>85000</v>
      </c>
      <c r="H25" s="6">
        <v>45201</v>
      </c>
    </row>
    <row r="26" spans="1:8">
      <c r="A26" s="6">
        <v>45200</v>
      </c>
      <c r="B26" s="3" t="s">
        <v>92</v>
      </c>
      <c r="C26" s="3" t="s">
        <v>93</v>
      </c>
      <c r="D26" s="3" t="s">
        <v>95</v>
      </c>
      <c r="E26" s="3" t="s">
        <v>70</v>
      </c>
      <c r="F26" s="3" t="s">
        <v>57</v>
      </c>
      <c r="G26" s="7">
        <v>70000</v>
      </c>
      <c r="H26" s="6">
        <v>45200</v>
      </c>
    </row>
    <row r="27" spans="1:8">
      <c r="A27" s="6">
        <v>45202</v>
      </c>
      <c r="B27" s="3" t="s">
        <v>92</v>
      </c>
      <c r="C27" s="3" t="s">
        <v>93</v>
      </c>
      <c r="D27" s="3" t="s">
        <v>96</v>
      </c>
      <c r="E27" s="3" t="s">
        <v>61</v>
      </c>
      <c r="F27" s="3" t="s">
        <v>57</v>
      </c>
      <c r="G27" s="7">
        <v>170007</v>
      </c>
      <c r="H27" s="6">
        <v>45203</v>
      </c>
    </row>
    <row r="28" spans="1:8">
      <c r="A28" s="6">
        <v>45204</v>
      </c>
      <c r="B28" s="3" t="s">
        <v>97</v>
      </c>
      <c r="C28" s="3" t="s">
        <v>98</v>
      </c>
      <c r="D28" s="3" t="s">
        <v>99</v>
      </c>
      <c r="E28" s="3" t="s">
        <v>100</v>
      </c>
      <c r="F28" s="3" t="s">
        <v>47</v>
      </c>
      <c r="G28" s="7">
        <v>190000</v>
      </c>
      <c r="H28" s="6">
        <v>45205</v>
      </c>
    </row>
    <row r="29" spans="1:8">
      <c r="A29" s="6">
        <v>45200</v>
      </c>
      <c r="B29" s="3" t="s">
        <v>101</v>
      </c>
      <c r="C29" s="3" t="s">
        <v>102</v>
      </c>
      <c r="D29" s="3" t="s">
        <v>103</v>
      </c>
      <c r="E29" s="3" t="s">
        <v>91</v>
      </c>
      <c r="F29" s="3" t="s">
        <v>57</v>
      </c>
      <c r="G29" s="7">
        <v>35000</v>
      </c>
      <c r="H29" s="6">
        <v>45201</v>
      </c>
    </row>
    <row r="30" spans="1:8">
      <c r="A30" s="6">
        <v>45201</v>
      </c>
      <c r="B30" s="3" t="s">
        <v>104</v>
      </c>
      <c r="C30" s="3" t="s">
        <v>105</v>
      </c>
      <c r="D30" s="3" t="s">
        <v>106</v>
      </c>
      <c r="E30" s="3" t="s">
        <v>78</v>
      </c>
      <c r="F30" s="3" t="s">
        <v>52</v>
      </c>
      <c r="G30" s="7">
        <v>220000</v>
      </c>
      <c r="H30" s="6">
        <v>45201</v>
      </c>
    </row>
    <row r="31" spans="1:8">
      <c r="A31" s="6">
        <v>45204</v>
      </c>
      <c r="B31" s="3" t="s">
        <v>107</v>
      </c>
      <c r="C31" s="3" t="s">
        <v>108</v>
      </c>
      <c r="D31" s="3" t="s">
        <v>109</v>
      </c>
      <c r="E31" s="3" t="s">
        <v>76</v>
      </c>
      <c r="F31" s="3" t="s">
        <v>47</v>
      </c>
      <c r="G31" s="7">
        <v>100000</v>
      </c>
      <c r="H31" s="6">
        <v>45205</v>
      </c>
    </row>
    <row r="32" spans="1:8">
      <c r="A32" s="6">
        <v>45203</v>
      </c>
      <c r="B32" s="3" t="s">
        <v>110</v>
      </c>
      <c r="C32" s="3" t="s">
        <v>111</v>
      </c>
      <c r="D32" s="3" t="s">
        <v>112</v>
      </c>
      <c r="E32" s="3" t="s">
        <v>113</v>
      </c>
      <c r="F32" s="3" t="s">
        <v>57</v>
      </c>
      <c r="G32" s="7">
        <v>120000</v>
      </c>
      <c r="H32" s="6">
        <v>45204</v>
      </c>
    </row>
    <row r="33" spans="1:8">
      <c r="A33" s="6">
        <v>45202</v>
      </c>
      <c r="B33" s="3" t="s">
        <v>114</v>
      </c>
      <c r="C33" s="3" t="s">
        <v>115</v>
      </c>
      <c r="D33" s="3" t="s">
        <v>95</v>
      </c>
      <c r="E33" s="3" t="s">
        <v>70</v>
      </c>
      <c r="F33" s="3" t="s">
        <v>57</v>
      </c>
      <c r="G33" s="7">
        <v>70000</v>
      </c>
      <c r="H33" s="6">
        <v>45203</v>
      </c>
    </row>
    <row r="34" spans="1:8">
      <c r="A34" s="6">
        <v>45202</v>
      </c>
      <c r="B34" s="3" t="s">
        <v>116</v>
      </c>
      <c r="C34" s="3" t="s">
        <v>117</v>
      </c>
      <c r="D34" s="3" t="s">
        <v>45</v>
      </c>
      <c r="E34" s="3" t="s">
        <v>46</v>
      </c>
      <c r="F34" s="3" t="s">
        <v>47</v>
      </c>
      <c r="G34" s="7">
        <v>150000</v>
      </c>
      <c r="H34" s="6">
        <v>45203</v>
      </c>
    </row>
    <row r="35" spans="1:8">
      <c r="A35" s="6">
        <v>45204</v>
      </c>
      <c r="B35" s="3" t="s">
        <v>116</v>
      </c>
      <c r="C35" s="3" t="s">
        <v>117</v>
      </c>
      <c r="D35" s="3" t="s">
        <v>118</v>
      </c>
      <c r="E35" s="3" t="s">
        <v>119</v>
      </c>
      <c r="F35" s="3" t="s">
        <v>52</v>
      </c>
      <c r="G35" s="7">
        <v>200000</v>
      </c>
      <c r="H35" s="6">
        <v>45205</v>
      </c>
    </row>
    <row r="36" spans="1:8">
      <c r="A36" s="6">
        <v>45201</v>
      </c>
      <c r="B36" s="3" t="s">
        <v>120</v>
      </c>
      <c r="C36" s="3" t="s">
        <v>121</v>
      </c>
      <c r="D36" s="3" t="s">
        <v>82</v>
      </c>
      <c r="E36" s="3" t="s">
        <v>83</v>
      </c>
      <c r="F36" s="3" t="s">
        <v>57</v>
      </c>
      <c r="G36" s="7">
        <v>170000</v>
      </c>
      <c r="H36" s="6">
        <v>45202</v>
      </c>
    </row>
    <row r="37" spans="1:8">
      <c r="A37" s="6">
        <v>45203</v>
      </c>
      <c r="B37" s="3" t="s">
        <v>122</v>
      </c>
      <c r="C37" s="3" t="s">
        <v>123</v>
      </c>
      <c r="D37" s="3" t="s">
        <v>124</v>
      </c>
      <c r="E37" s="3" t="s">
        <v>66</v>
      </c>
      <c r="F37" s="3" t="s">
        <v>47</v>
      </c>
      <c r="G37" s="7">
        <v>140000</v>
      </c>
      <c r="H37" s="6">
        <v>45204</v>
      </c>
    </row>
    <row r="38" spans="1:8">
      <c r="A38" s="6">
        <v>45205</v>
      </c>
      <c r="B38" s="3" t="s">
        <v>122</v>
      </c>
      <c r="C38" s="3" t="s">
        <v>123</v>
      </c>
      <c r="D38" s="3" t="s">
        <v>125</v>
      </c>
      <c r="E38" s="3" t="s">
        <v>100</v>
      </c>
      <c r="F38" s="3" t="s">
        <v>57</v>
      </c>
      <c r="G38" s="7">
        <v>170000</v>
      </c>
      <c r="H38" s="6">
        <v>45205</v>
      </c>
    </row>
    <row r="39" spans="1:8">
      <c r="A39" s="8"/>
    </row>
  </sheetData>
  <phoneticPr fontId="1" type="noConversion"/>
  <printOptions headings="1"/>
  <pageMargins left="0.70866141732283472" right="0.70866141732283472" top="0.74803149606299213" bottom="0.74803149606299213" header="0.31496062992125984" footer="0.31496062992125984"/>
  <pageSetup paperSize="9" scale="87" orientation="portrait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CC6C6-7AE8-40C6-8B06-003B8DD8F35A}">
  <sheetPr codeName="Sheet4"/>
  <dimension ref="A1:J45"/>
  <sheetViews>
    <sheetView workbookViewId="0">
      <selection activeCell="A4" sqref="A4"/>
    </sheetView>
  </sheetViews>
  <sheetFormatPr defaultRowHeight="17"/>
  <cols>
    <col min="1" max="1" width="11" bestFit="1" customWidth="1"/>
    <col min="2" max="2" width="14.25" customWidth="1"/>
    <col min="3" max="3" width="14" customWidth="1"/>
    <col min="4" max="4" width="10.58203125" customWidth="1"/>
    <col min="5" max="5" width="11" bestFit="1" customWidth="1"/>
    <col min="6" max="6" width="12.75" customWidth="1"/>
    <col min="7" max="7" width="10.75" bestFit="1" customWidth="1"/>
    <col min="8" max="8" width="13" bestFit="1" customWidth="1"/>
    <col min="9" max="9" width="12.33203125" bestFit="1" customWidth="1"/>
  </cols>
  <sheetData>
    <row r="1" spans="1:9">
      <c r="A1" t="s">
        <v>0</v>
      </c>
    </row>
    <row r="2" spans="1:9">
      <c r="A2" s="3" t="s">
        <v>126</v>
      </c>
      <c r="B2" s="9" t="s">
        <v>127</v>
      </c>
      <c r="C2" s="9" t="s">
        <v>128</v>
      </c>
      <c r="D2" s="9" t="s">
        <v>132</v>
      </c>
    </row>
    <row r="3" spans="1:9">
      <c r="A3" s="3" t="s">
        <v>129</v>
      </c>
      <c r="B3" s="10"/>
      <c r="C3" s="10"/>
      <c r="D3" s="29"/>
    </row>
    <row r="4" spans="1:9">
      <c r="A4" s="3" t="s">
        <v>130</v>
      </c>
      <c r="B4" s="10"/>
      <c r="C4" s="10"/>
    </row>
    <row r="6" spans="1:9">
      <c r="A6" t="s">
        <v>10</v>
      </c>
    </row>
    <row r="7" spans="1:9">
      <c r="A7" s="3" t="s">
        <v>131</v>
      </c>
      <c r="B7" s="3" t="s">
        <v>126</v>
      </c>
      <c r="C7" s="3" t="s">
        <v>132</v>
      </c>
      <c r="D7" s="3" t="s">
        <v>127</v>
      </c>
      <c r="E7" s="3" t="s">
        <v>133</v>
      </c>
      <c r="F7" s="3" t="s">
        <v>134</v>
      </c>
      <c r="G7" s="3" t="s">
        <v>128</v>
      </c>
      <c r="H7" s="3" t="s">
        <v>135</v>
      </c>
      <c r="I7" s="9" t="s">
        <v>136</v>
      </c>
    </row>
    <row r="8" spans="1:9">
      <c r="A8" s="3" t="s">
        <v>137</v>
      </c>
      <c r="B8" s="3" t="s">
        <v>129</v>
      </c>
      <c r="C8" s="11">
        <v>18500</v>
      </c>
      <c r="D8" s="11">
        <v>30</v>
      </c>
      <c r="E8" s="11">
        <v>555000</v>
      </c>
      <c r="F8" s="12">
        <v>1387.5</v>
      </c>
      <c r="G8" s="12">
        <v>750000</v>
      </c>
      <c r="H8" s="12">
        <v>195000</v>
      </c>
      <c r="I8" s="2"/>
    </row>
    <row r="9" spans="1:9">
      <c r="A9" s="3" t="s">
        <v>138</v>
      </c>
      <c r="B9" s="3" t="s">
        <v>130</v>
      </c>
      <c r="C9" s="11">
        <v>8700</v>
      </c>
      <c r="D9" s="11">
        <v>295</v>
      </c>
      <c r="E9" s="11">
        <v>2566500</v>
      </c>
      <c r="F9" s="12">
        <v>6416.25</v>
      </c>
      <c r="G9" s="12">
        <v>2256750</v>
      </c>
      <c r="H9" s="12">
        <v>-309750</v>
      </c>
      <c r="I9" s="2"/>
    </row>
    <row r="10" spans="1:9">
      <c r="A10" s="3" t="s">
        <v>139</v>
      </c>
      <c r="B10" s="3" t="s">
        <v>129</v>
      </c>
      <c r="C10" s="11">
        <v>9900</v>
      </c>
      <c r="D10" s="11">
        <v>10</v>
      </c>
      <c r="E10" s="11">
        <v>99000</v>
      </c>
      <c r="F10" s="12">
        <v>247.5</v>
      </c>
      <c r="G10" s="12">
        <v>77000</v>
      </c>
      <c r="H10" s="12">
        <v>-22000</v>
      </c>
      <c r="I10" s="2"/>
    </row>
    <row r="11" spans="1:9">
      <c r="A11" s="3" t="s">
        <v>140</v>
      </c>
      <c r="B11" s="3" t="s">
        <v>129</v>
      </c>
      <c r="C11" s="11">
        <v>23000</v>
      </c>
      <c r="D11" s="11">
        <v>500</v>
      </c>
      <c r="E11" s="11">
        <v>11500000</v>
      </c>
      <c r="F11" s="12">
        <v>28750</v>
      </c>
      <c r="G11" s="12">
        <v>12500000</v>
      </c>
      <c r="H11" s="12">
        <v>1000000</v>
      </c>
      <c r="I11" s="2"/>
    </row>
    <row r="12" spans="1:9">
      <c r="A12" s="3" t="s">
        <v>141</v>
      </c>
      <c r="B12" s="3" t="s">
        <v>130</v>
      </c>
      <c r="C12" s="11">
        <v>125000</v>
      </c>
      <c r="D12" s="11">
        <v>30</v>
      </c>
      <c r="E12" s="11">
        <v>3750000</v>
      </c>
      <c r="F12" s="12">
        <v>9375</v>
      </c>
      <c r="G12" s="12">
        <v>2670000</v>
      </c>
      <c r="H12" s="12">
        <v>-1080000</v>
      </c>
      <c r="I12" s="2"/>
    </row>
    <row r="13" spans="1:9">
      <c r="A13" s="3" t="s">
        <v>142</v>
      </c>
      <c r="B13" s="3" t="s">
        <v>129</v>
      </c>
      <c r="C13" s="11">
        <v>6600</v>
      </c>
      <c r="D13" s="11">
        <v>120</v>
      </c>
      <c r="E13" s="11">
        <v>792000</v>
      </c>
      <c r="F13" s="12">
        <v>1980</v>
      </c>
      <c r="G13" s="12">
        <v>1440000</v>
      </c>
      <c r="H13" s="12">
        <v>648000</v>
      </c>
      <c r="I13" s="2"/>
    </row>
    <row r="14" spans="1:9">
      <c r="A14" s="3" t="s">
        <v>143</v>
      </c>
      <c r="B14" s="3" t="s">
        <v>130</v>
      </c>
      <c r="C14" s="11">
        <v>11000</v>
      </c>
      <c r="D14" s="11">
        <v>50</v>
      </c>
      <c r="E14" s="11">
        <v>550000</v>
      </c>
      <c r="F14" s="12">
        <v>1375</v>
      </c>
      <c r="G14" s="12">
        <v>675000</v>
      </c>
      <c r="H14" s="12">
        <v>125000</v>
      </c>
      <c r="I14" s="2"/>
    </row>
    <row r="15" spans="1:9">
      <c r="A15" s="3" t="s">
        <v>144</v>
      </c>
      <c r="B15" s="3" t="s">
        <v>130</v>
      </c>
      <c r="C15" s="11">
        <v>20000</v>
      </c>
      <c r="D15" s="11">
        <v>200</v>
      </c>
      <c r="E15" s="11">
        <v>4000000</v>
      </c>
      <c r="F15" s="12">
        <v>10000</v>
      </c>
      <c r="G15" s="12">
        <v>4700000</v>
      </c>
      <c r="H15" s="12">
        <v>700000</v>
      </c>
      <c r="I15" s="2"/>
    </row>
    <row r="16" spans="1:9">
      <c r="A16" s="3" t="s">
        <v>145</v>
      </c>
      <c r="B16" s="3" t="s">
        <v>129</v>
      </c>
      <c r="C16" s="11">
        <v>25500</v>
      </c>
      <c r="D16" s="11">
        <v>50</v>
      </c>
      <c r="E16" s="11">
        <v>1275000</v>
      </c>
      <c r="F16" s="12">
        <v>3187.5</v>
      </c>
      <c r="G16" s="12">
        <v>1350000</v>
      </c>
      <c r="H16" s="12">
        <v>75000</v>
      </c>
      <c r="I16" s="2"/>
    </row>
    <row r="17" spans="1:10">
      <c r="A17" s="3" t="s">
        <v>146</v>
      </c>
      <c r="B17" s="3" t="s">
        <v>129</v>
      </c>
      <c r="C17" s="11">
        <v>7200</v>
      </c>
      <c r="D17" s="11">
        <v>20</v>
      </c>
      <c r="E17" s="11">
        <v>144000</v>
      </c>
      <c r="F17" s="12">
        <v>360</v>
      </c>
      <c r="G17" s="12">
        <v>126000</v>
      </c>
      <c r="H17" s="12">
        <v>-18000</v>
      </c>
      <c r="I17" s="2"/>
    </row>
    <row r="20" spans="1:10">
      <c r="A20" t="s">
        <v>147</v>
      </c>
      <c r="D20" s="13" t="s">
        <v>148</v>
      </c>
    </row>
    <row r="21" spans="1:10">
      <c r="A21" s="3" t="s">
        <v>149</v>
      </c>
      <c r="B21" s="3" t="s">
        <v>150</v>
      </c>
      <c r="C21" s="3" t="s">
        <v>151</v>
      </c>
      <c r="D21" s="3" t="s">
        <v>152</v>
      </c>
      <c r="E21" s="3" t="s">
        <v>153</v>
      </c>
      <c r="F21" s="9" t="s">
        <v>21</v>
      </c>
    </row>
    <row r="22" spans="1:10">
      <c r="A22" s="3" t="s">
        <v>46</v>
      </c>
      <c r="B22" s="14">
        <v>350</v>
      </c>
      <c r="C22" s="14">
        <v>320</v>
      </c>
      <c r="D22" s="14">
        <v>30</v>
      </c>
      <c r="E22" s="1">
        <f t="shared" ref="E22:E29" si="0">RANK(C22,$C$22:$C$29)</f>
        <v>3</v>
      </c>
      <c r="F22" s="1"/>
      <c r="H22" s="9" t="s">
        <v>154</v>
      </c>
    </row>
    <row r="23" spans="1:10">
      <c r="A23" s="3" t="s">
        <v>119</v>
      </c>
      <c r="B23" s="14">
        <v>400</v>
      </c>
      <c r="C23" s="14">
        <v>380</v>
      </c>
      <c r="D23" s="14"/>
      <c r="E23" s="1">
        <f t="shared" si="0"/>
        <v>2</v>
      </c>
      <c r="F23" s="1"/>
      <c r="H23" s="7"/>
    </row>
    <row r="24" spans="1:10">
      <c r="A24" s="3" t="s">
        <v>66</v>
      </c>
      <c r="B24" s="14">
        <v>450</v>
      </c>
      <c r="C24" s="14">
        <v>420</v>
      </c>
      <c r="D24" s="14">
        <v>30</v>
      </c>
      <c r="E24" s="1">
        <f t="shared" si="0"/>
        <v>1</v>
      </c>
      <c r="F24" s="1"/>
    </row>
    <row r="25" spans="1:10">
      <c r="A25" s="3" t="s">
        <v>76</v>
      </c>
      <c r="B25" s="14">
        <v>300</v>
      </c>
      <c r="C25" s="14">
        <v>290</v>
      </c>
      <c r="D25" s="14">
        <v>10</v>
      </c>
      <c r="E25" s="1">
        <f t="shared" si="0"/>
        <v>4</v>
      </c>
      <c r="F25" s="1"/>
    </row>
    <row r="26" spans="1:10">
      <c r="A26" s="3" t="s">
        <v>78</v>
      </c>
      <c r="B26" s="14">
        <v>200</v>
      </c>
      <c r="C26" s="14">
        <v>175</v>
      </c>
      <c r="D26" s="14">
        <v>25</v>
      </c>
      <c r="E26" s="1">
        <f t="shared" si="0"/>
        <v>8</v>
      </c>
      <c r="F26" s="1"/>
      <c r="H26" t="s">
        <v>155</v>
      </c>
    </row>
    <row r="27" spans="1:10">
      <c r="A27" s="3" t="s">
        <v>156</v>
      </c>
      <c r="B27" s="14">
        <v>250</v>
      </c>
      <c r="C27" s="14">
        <v>230</v>
      </c>
      <c r="D27" s="14"/>
      <c r="E27" s="1">
        <f t="shared" si="0"/>
        <v>5</v>
      </c>
      <c r="F27" s="1"/>
      <c r="H27" s="9" t="s">
        <v>149</v>
      </c>
      <c r="I27" s="3"/>
      <c r="J27" s="28"/>
    </row>
    <row r="28" spans="1:10">
      <c r="A28" s="3" t="s">
        <v>86</v>
      </c>
      <c r="B28" s="14">
        <v>250</v>
      </c>
      <c r="C28" s="14">
        <v>220</v>
      </c>
      <c r="D28" s="14">
        <v>30</v>
      </c>
      <c r="E28" s="1">
        <f t="shared" si="0"/>
        <v>7</v>
      </c>
      <c r="F28" s="1"/>
      <c r="H28" s="9" t="s">
        <v>151</v>
      </c>
      <c r="I28" s="3"/>
      <c r="J28" s="28"/>
    </row>
    <row r="29" spans="1:10">
      <c r="A29" s="3" t="s">
        <v>157</v>
      </c>
      <c r="B29" s="14">
        <v>250</v>
      </c>
      <c r="C29" s="14">
        <v>230</v>
      </c>
      <c r="D29" s="14"/>
      <c r="E29" s="1">
        <f t="shared" si="0"/>
        <v>5</v>
      </c>
      <c r="F29" s="1"/>
      <c r="H29" s="9" t="s">
        <v>152</v>
      </c>
      <c r="I29" s="3"/>
    </row>
    <row r="31" spans="1:10">
      <c r="A31" t="s">
        <v>158</v>
      </c>
    </row>
    <row r="32" spans="1:10">
      <c r="A32" s="3" t="s">
        <v>159</v>
      </c>
      <c r="B32" s="3" t="s">
        <v>160</v>
      </c>
      <c r="C32" s="3" t="s">
        <v>161</v>
      </c>
      <c r="D32" s="3" t="s">
        <v>162</v>
      </c>
      <c r="E32" s="3" t="s">
        <v>4</v>
      </c>
      <c r="F32" s="3" t="s">
        <v>163</v>
      </c>
      <c r="G32" s="3" t="s">
        <v>164</v>
      </c>
    </row>
    <row r="33" spans="1:7">
      <c r="A33" s="3" t="s">
        <v>165</v>
      </c>
      <c r="B33" s="3" t="s">
        <v>166</v>
      </c>
      <c r="C33" s="3" t="s">
        <v>156</v>
      </c>
      <c r="D33" s="3" t="s">
        <v>167</v>
      </c>
      <c r="E33" s="12">
        <v>1300000</v>
      </c>
      <c r="F33" s="14">
        <f t="shared" ref="F33:F39" si="1">E33*80%</f>
        <v>1040000</v>
      </c>
      <c r="G33" s="14">
        <f t="shared" ref="G33:G39" si="2">E33+F33</f>
        <v>2340000</v>
      </c>
    </row>
    <row r="34" spans="1:7">
      <c r="A34" s="3" t="s">
        <v>168</v>
      </c>
      <c r="B34" s="3" t="s">
        <v>169</v>
      </c>
      <c r="C34" s="3" t="s">
        <v>156</v>
      </c>
      <c r="D34" s="3" t="s">
        <v>167</v>
      </c>
      <c r="E34" s="12">
        <v>900000</v>
      </c>
      <c r="F34" s="14">
        <f t="shared" si="1"/>
        <v>720000</v>
      </c>
      <c r="G34" s="14">
        <f t="shared" si="2"/>
        <v>1620000</v>
      </c>
    </row>
    <row r="35" spans="1:7">
      <c r="A35" s="3" t="s">
        <v>170</v>
      </c>
      <c r="B35" s="3" t="s">
        <v>171</v>
      </c>
      <c r="C35" s="3" t="s">
        <v>91</v>
      </c>
      <c r="D35" s="3" t="s">
        <v>172</v>
      </c>
      <c r="E35" s="12">
        <v>1200000</v>
      </c>
      <c r="F35" s="14">
        <f t="shared" si="1"/>
        <v>960000</v>
      </c>
      <c r="G35" s="14">
        <f t="shared" si="2"/>
        <v>2160000</v>
      </c>
    </row>
    <row r="36" spans="1:7">
      <c r="A36" s="3" t="s">
        <v>173</v>
      </c>
      <c r="B36" s="3" t="s">
        <v>174</v>
      </c>
      <c r="C36" s="3" t="s">
        <v>91</v>
      </c>
      <c r="D36" s="3" t="s">
        <v>167</v>
      </c>
      <c r="E36" s="12">
        <v>850000</v>
      </c>
      <c r="F36" s="14">
        <f t="shared" si="1"/>
        <v>680000</v>
      </c>
      <c r="G36" s="14">
        <f t="shared" si="2"/>
        <v>1530000</v>
      </c>
    </row>
    <row r="37" spans="1:7">
      <c r="A37" s="3" t="s">
        <v>175</v>
      </c>
      <c r="B37" s="3" t="s">
        <v>176</v>
      </c>
      <c r="C37" s="3" t="s">
        <v>156</v>
      </c>
      <c r="D37" s="3" t="s">
        <v>167</v>
      </c>
      <c r="E37" s="12">
        <v>1450000</v>
      </c>
      <c r="F37" s="14">
        <f t="shared" si="1"/>
        <v>1160000</v>
      </c>
      <c r="G37" s="14">
        <f t="shared" si="2"/>
        <v>2610000</v>
      </c>
    </row>
    <row r="38" spans="1:7">
      <c r="A38" s="3" t="s">
        <v>177</v>
      </c>
      <c r="B38" s="3" t="s">
        <v>178</v>
      </c>
      <c r="C38" s="3" t="s">
        <v>91</v>
      </c>
      <c r="D38" s="3" t="s">
        <v>172</v>
      </c>
      <c r="E38" s="12">
        <v>900000</v>
      </c>
      <c r="F38" s="14">
        <f t="shared" si="1"/>
        <v>720000</v>
      </c>
      <c r="G38" s="14">
        <f t="shared" si="2"/>
        <v>1620000</v>
      </c>
    </row>
    <row r="39" spans="1:7">
      <c r="A39" s="3" t="s">
        <v>179</v>
      </c>
      <c r="B39" s="3" t="s">
        <v>180</v>
      </c>
      <c r="C39" s="3" t="s">
        <v>156</v>
      </c>
      <c r="D39" s="3" t="s">
        <v>172</v>
      </c>
      <c r="E39" s="12">
        <v>2350000</v>
      </c>
      <c r="F39" s="14">
        <f t="shared" si="1"/>
        <v>1880000</v>
      </c>
      <c r="G39" s="14">
        <f t="shared" si="2"/>
        <v>4230000</v>
      </c>
    </row>
    <row r="41" spans="1:7">
      <c r="A41" t="s">
        <v>181</v>
      </c>
    </row>
    <row r="42" spans="1:7">
      <c r="A42" s="32" t="s">
        <v>161</v>
      </c>
      <c r="B42" s="34" t="s">
        <v>162</v>
      </c>
      <c r="C42" s="35"/>
    </row>
    <row r="43" spans="1:7">
      <c r="A43" s="33"/>
      <c r="B43" s="9" t="s">
        <v>167</v>
      </c>
      <c r="C43" s="9" t="s">
        <v>172</v>
      </c>
    </row>
    <row r="44" spans="1:7">
      <c r="A44" s="3" t="s">
        <v>156</v>
      </c>
      <c r="B44" s="10"/>
      <c r="C44" s="10"/>
    </row>
    <row r="45" spans="1:7">
      <c r="A45" s="3" t="s">
        <v>91</v>
      </c>
      <c r="B45" s="10"/>
      <c r="C45" s="10"/>
    </row>
  </sheetData>
  <mergeCells count="2">
    <mergeCell ref="A42:A43"/>
    <mergeCell ref="B42:C4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0A75-8F1C-4C98-8DCA-5DEBA969CF6E}">
  <sheetPr codeName="Sheet5"/>
  <dimension ref="A1"/>
  <sheetViews>
    <sheetView tabSelected="1" workbookViewId="0">
      <selection activeCell="C7" sqref="C7"/>
    </sheetView>
  </sheetViews>
  <sheetFormatPr defaultRowHeight="17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16115-0121-471D-8F72-6B9E2FD83D8B}">
  <sheetPr codeName="Sheet6"/>
  <dimension ref="A2:H17"/>
  <sheetViews>
    <sheetView workbookViewId="0">
      <selection activeCell="C13" sqref="C13"/>
    </sheetView>
  </sheetViews>
  <sheetFormatPr defaultRowHeight="17"/>
  <sheetData>
    <row r="2" spans="1:8" ht="17.5" thickBot="1">
      <c r="A2" t="s">
        <v>224</v>
      </c>
    </row>
    <row r="3" spans="1:8" ht="17.5" thickBot="1">
      <c r="A3" s="15" t="s">
        <v>182</v>
      </c>
      <c r="B3" s="16" t="s">
        <v>12</v>
      </c>
      <c r="C3" s="16" t="s">
        <v>183</v>
      </c>
      <c r="D3" s="16" t="s">
        <v>2</v>
      </c>
      <c r="E3" s="16" t="s">
        <v>184</v>
      </c>
      <c r="F3" s="16" t="s">
        <v>185</v>
      </c>
      <c r="G3" s="16" t="s">
        <v>225</v>
      </c>
      <c r="H3" s="17" t="s">
        <v>186</v>
      </c>
    </row>
    <row r="4" spans="1:8">
      <c r="A4" s="18">
        <v>1006</v>
      </c>
      <c r="B4" s="19" t="s">
        <v>187</v>
      </c>
      <c r="C4" s="19" t="s">
        <v>6</v>
      </c>
      <c r="D4" s="19" t="s">
        <v>188</v>
      </c>
      <c r="E4" s="19" t="s">
        <v>189</v>
      </c>
      <c r="F4" s="19" t="s">
        <v>190</v>
      </c>
      <c r="G4" s="19">
        <v>36</v>
      </c>
      <c r="H4" s="20" t="s">
        <v>226</v>
      </c>
    </row>
    <row r="5" spans="1:8">
      <c r="A5" s="21">
        <v>1010</v>
      </c>
      <c r="B5" s="22" t="s">
        <v>191</v>
      </c>
      <c r="C5" s="22" t="s">
        <v>192</v>
      </c>
      <c r="D5" s="22" t="s">
        <v>193</v>
      </c>
      <c r="E5" s="22" t="s">
        <v>194</v>
      </c>
      <c r="F5" s="22" t="s">
        <v>190</v>
      </c>
      <c r="G5" s="22">
        <v>16</v>
      </c>
      <c r="H5" s="23" t="s">
        <v>195</v>
      </c>
    </row>
    <row r="6" spans="1:8">
      <c r="A6" s="21">
        <v>1008</v>
      </c>
      <c r="B6" s="22" t="s">
        <v>196</v>
      </c>
      <c r="C6" s="22" t="s">
        <v>192</v>
      </c>
      <c r="D6" s="22" t="s">
        <v>227</v>
      </c>
      <c r="E6" s="22" t="s">
        <v>197</v>
      </c>
      <c r="F6" s="22" t="s">
        <v>198</v>
      </c>
      <c r="G6" s="22">
        <v>24</v>
      </c>
      <c r="H6" s="23" t="s">
        <v>226</v>
      </c>
    </row>
    <row r="7" spans="1:8">
      <c r="A7" s="21">
        <v>1009</v>
      </c>
      <c r="B7" s="22" t="s">
        <v>199</v>
      </c>
      <c r="C7" s="22" t="s">
        <v>192</v>
      </c>
      <c r="D7" s="22" t="s">
        <v>188</v>
      </c>
      <c r="E7" s="22" t="s">
        <v>200</v>
      </c>
      <c r="F7" s="22" t="s">
        <v>198</v>
      </c>
      <c r="G7" s="22">
        <v>24</v>
      </c>
      <c r="H7" s="23" t="s">
        <v>226</v>
      </c>
    </row>
    <row r="8" spans="1:8">
      <c r="A8" s="21">
        <v>1001</v>
      </c>
      <c r="B8" s="22" t="s">
        <v>201</v>
      </c>
      <c r="C8" s="22" t="s">
        <v>202</v>
      </c>
      <c r="D8" s="22" t="s">
        <v>203</v>
      </c>
      <c r="E8" s="22" t="s">
        <v>204</v>
      </c>
      <c r="F8" s="22" t="s">
        <v>190</v>
      </c>
      <c r="G8" s="22">
        <v>150</v>
      </c>
      <c r="H8" s="23" t="s">
        <v>228</v>
      </c>
    </row>
    <row r="9" spans="1:8">
      <c r="A9" s="21">
        <v>1005</v>
      </c>
      <c r="B9" s="22" t="s">
        <v>205</v>
      </c>
      <c r="C9" s="22" t="s">
        <v>6</v>
      </c>
      <c r="D9" s="22" t="s">
        <v>188</v>
      </c>
      <c r="E9" s="22" t="s">
        <v>189</v>
      </c>
      <c r="F9" s="22" t="s">
        <v>190</v>
      </c>
      <c r="G9" s="22">
        <v>40</v>
      </c>
      <c r="H9" s="23" t="s">
        <v>229</v>
      </c>
    </row>
    <row r="10" spans="1:8">
      <c r="A10" s="21">
        <v>1002</v>
      </c>
      <c r="B10" s="22" t="s">
        <v>206</v>
      </c>
      <c r="C10" s="22" t="s">
        <v>207</v>
      </c>
      <c r="D10" s="22" t="s">
        <v>188</v>
      </c>
      <c r="E10" s="22" t="s">
        <v>208</v>
      </c>
      <c r="F10" s="22" t="s">
        <v>190</v>
      </c>
      <c r="G10" s="22">
        <v>128</v>
      </c>
      <c r="H10" s="23" t="s">
        <v>230</v>
      </c>
    </row>
    <row r="11" spans="1:8">
      <c r="A11" s="21">
        <v>1013</v>
      </c>
      <c r="B11" s="22" t="s">
        <v>209</v>
      </c>
      <c r="C11" s="22" t="s">
        <v>210</v>
      </c>
      <c r="D11" s="22" t="s">
        <v>231</v>
      </c>
      <c r="E11" s="22" t="s">
        <v>200</v>
      </c>
      <c r="F11" s="22" t="s">
        <v>211</v>
      </c>
      <c r="G11" s="22">
        <v>12</v>
      </c>
      <c r="H11" s="23" t="s">
        <v>226</v>
      </c>
    </row>
    <row r="12" spans="1:8">
      <c r="A12" s="21">
        <v>1003</v>
      </c>
      <c r="B12" s="22" t="s">
        <v>212</v>
      </c>
      <c r="C12" s="22" t="s">
        <v>213</v>
      </c>
      <c r="D12" s="22" t="s">
        <v>214</v>
      </c>
      <c r="E12" s="22" t="s">
        <v>215</v>
      </c>
      <c r="F12" s="22" t="s">
        <v>190</v>
      </c>
      <c r="G12" s="22">
        <v>124</v>
      </c>
      <c r="H12" s="23" t="s">
        <v>195</v>
      </c>
    </row>
    <row r="13" spans="1:8">
      <c r="A13" s="21">
        <v>1011</v>
      </c>
      <c r="B13" s="22" t="s">
        <v>216</v>
      </c>
      <c r="C13" s="22" t="s">
        <v>192</v>
      </c>
      <c r="D13" s="22" t="s">
        <v>188</v>
      </c>
      <c r="E13" s="22" t="s">
        <v>194</v>
      </c>
      <c r="F13" s="22" t="s">
        <v>198</v>
      </c>
      <c r="G13" s="22">
        <v>15</v>
      </c>
      <c r="H13" s="23" t="s">
        <v>226</v>
      </c>
    </row>
    <row r="14" spans="1:8">
      <c r="A14" s="21">
        <v>1009</v>
      </c>
      <c r="B14" s="22" t="s">
        <v>199</v>
      </c>
      <c r="C14" s="22" t="s">
        <v>192</v>
      </c>
      <c r="D14" s="22" t="s">
        <v>188</v>
      </c>
      <c r="E14" s="22" t="s">
        <v>200</v>
      </c>
      <c r="F14" s="22" t="s">
        <v>232</v>
      </c>
      <c r="G14" s="22">
        <v>24</v>
      </c>
      <c r="H14" s="23" t="s">
        <v>233</v>
      </c>
    </row>
    <row r="15" spans="1:8">
      <c r="A15" s="21">
        <v>1007</v>
      </c>
      <c r="B15" s="22" t="s">
        <v>217</v>
      </c>
      <c r="C15" s="22" t="s">
        <v>6</v>
      </c>
      <c r="D15" s="22" t="s">
        <v>193</v>
      </c>
      <c r="E15" s="22" t="s">
        <v>218</v>
      </c>
      <c r="F15" s="22" t="s">
        <v>190</v>
      </c>
      <c r="G15" s="22">
        <v>26</v>
      </c>
      <c r="H15" s="23" t="s">
        <v>195</v>
      </c>
    </row>
    <row r="16" spans="1:8">
      <c r="A16" s="21">
        <v>1012</v>
      </c>
      <c r="B16" s="22" t="s">
        <v>219</v>
      </c>
      <c r="C16" s="22" t="s">
        <v>192</v>
      </c>
      <c r="D16" s="22" t="s">
        <v>188</v>
      </c>
      <c r="E16" s="22" t="s">
        <v>197</v>
      </c>
      <c r="F16" s="22" t="s">
        <v>190</v>
      </c>
      <c r="G16" s="22">
        <v>13</v>
      </c>
      <c r="H16" s="23" t="s">
        <v>229</v>
      </c>
    </row>
    <row r="17" spans="1:8" ht="17.5" thickBot="1">
      <c r="A17" s="24">
        <v>1004</v>
      </c>
      <c r="B17" s="25" t="s">
        <v>220</v>
      </c>
      <c r="C17" s="25" t="s">
        <v>221</v>
      </c>
      <c r="D17" s="25" t="s">
        <v>203</v>
      </c>
      <c r="E17" s="25" t="s">
        <v>222</v>
      </c>
      <c r="F17" s="25" t="s">
        <v>223</v>
      </c>
      <c r="G17" s="25">
        <v>60</v>
      </c>
      <c r="H17" s="26" t="s">
        <v>228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5FC8-1E12-4675-B15D-A19551C16936}">
  <sheetPr codeName="Sheet7"/>
  <dimension ref="A1:F10"/>
  <sheetViews>
    <sheetView workbookViewId="0">
      <selection activeCell="K11" sqref="K11"/>
    </sheetView>
  </sheetViews>
  <sheetFormatPr defaultRowHeight="17"/>
  <sheetData>
    <row r="1" spans="1:6">
      <c r="A1" s="36" t="s">
        <v>234</v>
      </c>
      <c r="B1" s="36"/>
      <c r="C1" s="36"/>
      <c r="D1" s="36"/>
      <c r="E1" s="36"/>
      <c r="F1" s="36"/>
    </row>
    <row r="2" spans="1:6">
      <c r="A2" s="1" t="s">
        <v>235</v>
      </c>
      <c r="B2" s="1" t="s">
        <v>236</v>
      </c>
      <c r="C2" s="1" t="s">
        <v>237</v>
      </c>
      <c r="D2" s="1" t="s">
        <v>238</v>
      </c>
      <c r="E2" s="1" t="s">
        <v>239</v>
      </c>
      <c r="F2" s="1" t="s">
        <v>240</v>
      </c>
    </row>
    <row r="3" spans="1:6">
      <c r="A3" s="1">
        <v>1</v>
      </c>
      <c r="B3" s="1" t="s">
        <v>241</v>
      </c>
      <c r="C3" s="1">
        <v>1</v>
      </c>
      <c r="D3" s="1">
        <v>6</v>
      </c>
      <c r="E3" s="1">
        <v>16000</v>
      </c>
      <c r="F3" s="1">
        <v>20800</v>
      </c>
    </row>
    <row r="4" spans="1:6">
      <c r="A4" s="1">
        <v>2</v>
      </c>
      <c r="B4" s="1" t="s">
        <v>242</v>
      </c>
      <c r="C4" s="1">
        <v>3</v>
      </c>
      <c r="D4" s="1">
        <v>31</v>
      </c>
      <c r="E4" s="1">
        <v>55032</v>
      </c>
      <c r="F4" s="1">
        <v>429251</v>
      </c>
    </row>
    <row r="5" spans="1:6">
      <c r="A5" s="1">
        <v>3</v>
      </c>
      <c r="B5" s="1" t="s">
        <v>243</v>
      </c>
      <c r="C5" s="1">
        <v>2</v>
      </c>
      <c r="D5" s="1">
        <v>14</v>
      </c>
      <c r="E5" s="1">
        <v>44142</v>
      </c>
      <c r="F5" s="1">
        <v>141257</v>
      </c>
    </row>
    <row r="6" spans="1:6">
      <c r="A6" s="1">
        <v>4</v>
      </c>
      <c r="B6" s="1" t="s">
        <v>244</v>
      </c>
      <c r="C6" s="1">
        <v>3</v>
      </c>
      <c r="D6" s="1">
        <v>72</v>
      </c>
      <c r="E6" s="1">
        <v>12337</v>
      </c>
      <c r="F6" s="1">
        <v>247983</v>
      </c>
    </row>
    <row r="7" spans="1:6">
      <c r="A7" s="1">
        <v>5</v>
      </c>
      <c r="B7" s="1" t="s">
        <v>245</v>
      </c>
      <c r="C7" s="1">
        <v>3</v>
      </c>
      <c r="D7" s="1">
        <v>45</v>
      </c>
      <c r="E7" s="1">
        <v>10355</v>
      </c>
      <c r="F7" s="1">
        <v>124266</v>
      </c>
    </row>
    <row r="8" spans="1:6">
      <c r="A8" s="1">
        <v>6</v>
      </c>
      <c r="B8" s="1" t="s">
        <v>246</v>
      </c>
      <c r="C8" s="1">
        <v>4</v>
      </c>
      <c r="D8" s="1">
        <v>38</v>
      </c>
      <c r="E8" s="1">
        <v>16131</v>
      </c>
      <c r="F8" s="1">
        <v>151636</v>
      </c>
    </row>
    <row r="9" spans="1:6">
      <c r="A9" s="1">
        <v>7</v>
      </c>
      <c r="B9" s="1" t="s">
        <v>247</v>
      </c>
      <c r="C9" s="1">
        <v>1</v>
      </c>
      <c r="D9" s="1">
        <v>15</v>
      </c>
      <c r="E9" s="1">
        <v>12500</v>
      </c>
      <c r="F9" s="1">
        <v>50000</v>
      </c>
    </row>
    <row r="10" spans="1:6">
      <c r="A10" s="1">
        <v>8</v>
      </c>
      <c r="B10" s="1" t="s">
        <v>248</v>
      </c>
      <c r="C10" s="1">
        <v>2</v>
      </c>
      <c r="D10" s="1">
        <v>47</v>
      </c>
      <c r="E10" s="1">
        <v>12500</v>
      </c>
      <c r="F10" s="1">
        <v>163750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6F1E1-72B7-4322-9354-C6419CE2B67D}">
  <sheetPr codeName="Sheet8"/>
  <dimension ref="A1:I11"/>
  <sheetViews>
    <sheetView workbookViewId="0">
      <selection activeCell="E6" sqref="E6"/>
    </sheetView>
  </sheetViews>
  <sheetFormatPr defaultRowHeight="17"/>
  <cols>
    <col min="1" max="1" width="9" bestFit="1" customWidth="1"/>
    <col min="2" max="2" width="8.58203125" customWidth="1"/>
    <col min="3" max="3" width="8.33203125" customWidth="1"/>
    <col min="4" max="4" width="6" customWidth="1"/>
    <col min="5" max="5" width="9" bestFit="1" customWidth="1"/>
    <col min="6" max="6" width="11.83203125" customWidth="1"/>
    <col min="7" max="7" width="10.25" customWidth="1"/>
    <col min="8" max="8" width="11.08203125" customWidth="1"/>
    <col min="9" max="9" width="13.08203125" customWidth="1"/>
  </cols>
  <sheetData>
    <row r="1" spans="1:9" ht="21">
      <c r="A1" s="37" t="s">
        <v>249</v>
      </c>
      <c r="B1" s="37"/>
      <c r="C1" s="37"/>
      <c r="D1" s="37"/>
      <c r="E1" s="37"/>
      <c r="F1" s="37"/>
      <c r="G1" s="37"/>
      <c r="H1" s="37"/>
      <c r="I1" s="37"/>
    </row>
    <row r="2" spans="1:9">
      <c r="A2" s="3" t="s">
        <v>159</v>
      </c>
      <c r="B2" s="3" t="s">
        <v>1</v>
      </c>
      <c r="C2" s="3" t="s">
        <v>250</v>
      </c>
      <c r="D2" s="3" t="s">
        <v>3</v>
      </c>
      <c r="E2" s="3" t="s">
        <v>251</v>
      </c>
      <c r="F2" s="3" t="s">
        <v>4</v>
      </c>
      <c r="G2" s="3" t="s">
        <v>163</v>
      </c>
      <c r="H2" s="3" t="s">
        <v>5</v>
      </c>
      <c r="I2" s="3" t="s">
        <v>252</v>
      </c>
    </row>
    <row r="3" spans="1:9">
      <c r="A3" s="3" t="s">
        <v>253</v>
      </c>
      <c r="B3" s="3" t="s">
        <v>254</v>
      </c>
      <c r="C3" s="3" t="s">
        <v>8</v>
      </c>
      <c r="D3" s="3" t="s">
        <v>9</v>
      </c>
      <c r="E3" s="1">
        <v>16</v>
      </c>
      <c r="F3" s="10">
        <v>1266666.6666663301</v>
      </c>
      <c r="G3" s="10">
        <v>480000</v>
      </c>
      <c r="H3" s="10">
        <v>208000</v>
      </c>
      <c r="I3" s="10">
        <f t="shared" ref="I3:I11" si="0">F3+G3+H3</f>
        <v>1954666.6666663301</v>
      </c>
    </row>
    <row r="4" spans="1:9">
      <c r="A4" s="3" t="s">
        <v>255</v>
      </c>
      <c r="B4" s="3" t="s">
        <v>256</v>
      </c>
      <c r="C4" s="3" t="s">
        <v>257</v>
      </c>
      <c r="D4" s="3" t="s">
        <v>7</v>
      </c>
      <c r="E4" s="1">
        <v>9</v>
      </c>
      <c r="F4" s="10">
        <v>1250000</v>
      </c>
      <c r="G4" s="10">
        <v>375000</v>
      </c>
      <c r="H4" s="10">
        <v>62500</v>
      </c>
      <c r="I4" s="10">
        <f t="shared" si="0"/>
        <v>1687500</v>
      </c>
    </row>
    <row r="5" spans="1:9">
      <c r="A5" s="3" t="s">
        <v>258</v>
      </c>
      <c r="B5" s="3" t="s">
        <v>259</v>
      </c>
      <c r="C5" s="3" t="s">
        <v>8</v>
      </c>
      <c r="D5" s="3" t="s">
        <v>6</v>
      </c>
      <c r="E5" s="1">
        <v>4</v>
      </c>
      <c r="F5" s="10">
        <v>666666.66666633298</v>
      </c>
      <c r="G5" s="10">
        <v>200000</v>
      </c>
      <c r="H5" s="10">
        <v>20000</v>
      </c>
      <c r="I5" s="10">
        <f t="shared" si="0"/>
        <v>886666.66666633298</v>
      </c>
    </row>
    <row r="6" spans="1:9">
      <c r="A6" s="3" t="s">
        <v>260</v>
      </c>
      <c r="B6" s="3" t="s">
        <v>261</v>
      </c>
      <c r="C6" s="3" t="s">
        <v>214</v>
      </c>
      <c r="D6" s="3" t="s">
        <v>9</v>
      </c>
      <c r="E6" s="1">
        <v>12</v>
      </c>
      <c r="F6" s="10">
        <v>1400000</v>
      </c>
      <c r="G6" s="10">
        <v>420000</v>
      </c>
      <c r="H6" s="10">
        <v>112000</v>
      </c>
      <c r="I6" s="10">
        <f t="shared" si="0"/>
        <v>1932000</v>
      </c>
    </row>
    <row r="7" spans="1:9">
      <c r="A7" s="3" t="s">
        <v>262</v>
      </c>
      <c r="B7" s="3" t="s">
        <v>263</v>
      </c>
      <c r="C7" s="3" t="s">
        <v>257</v>
      </c>
      <c r="D7" s="3" t="s">
        <v>6</v>
      </c>
      <c r="E7" s="1">
        <v>3</v>
      </c>
      <c r="F7" s="10">
        <v>950000</v>
      </c>
      <c r="G7" s="10">
        <v>190000</v>
      </c>
      <c r="H7" s="10">
        <v>19000</v>
      </c>
      <c r="I7" s="10">
        <f t="shared" si="0"/>
        <v>1159000</v>
      </c>
    </row>
    <row r="8" spans="1:9">
      <c r="A8" s="3" t="s">
        <v>264</v>
      </c>
      <c r="B8" s="3" t="s">
        <v>265</v>
      </c>
      <c r="C8" s="3" t="s">
        <v>214</v>
      </c>
      <c r="D8" s="3" t="s">
        <v>6</v>
      </c>
      <c r="E8" s="1">
        <v>4</v>
      </c>
      <c r="F8" s="10">
        <v>1000000</v>
      </c>
      <c r="G8" s="10">
        <v>200000</v>
      </c>
      <c r="H8" s="10">
        <v>20000</v>
      </c>
      <c r="I8" s="10">
        <f t="shared" si="0"/>
        <v>1220000</v>
      </c>
    </row>
    <row r="9" spans="1:9">
      <c r="A9" s="3" t="s">
        <v>266</v>
      </c>
      <c r="B9" s="3" t="s">
        <v>267</v>
      </c>
      <c r="C9" s="3" t="s">
        <v>8</v>
      </c>
      <c r="D9" s="3" t="s">
        <v>7</v>
      </c>
      <c r="E9" s="1">
        <v>8</v>
      </c>
      <c r="F9" s="10">
        <v>866666.66666633298</v>
      </c>
      <c r="G9" s="10">
        <v>360000</v>
      </c>
      <c r="H9" s="10">
        <v>60000</v>
      </c>
      <c r="I9" s="10">
        <f t="shared" si="0"/>
        <v>1286666.6666663331</v>
      </c>
    </row>
    <row r="10" spans="1:9">
      <c r="A10" s="3" t="s">
        <v>268</v>
      </c>
      <c r="B10" s="3" t="s">
        <v>269</v>
      </c>
      <c r="C10" s="3" t="s">
        <v>214</v>
      </c>
      <c r="D10" s="3" t="s">
        <v>7</v>
      </c>
      <c r="E10" s="1">
        <v>9</v>
      </c>
      <c r="F10" s="10">
        <v>1250000</v>
      </c>
      <c r="G10" s="10">
        <v>375000</v>
      </c>
      <c r="H10" s="10">
        <v>62500</v>
      </c>
      <c r="I10" s="10">
        <f t="shared" si="0"/>
        <v>1687500</v>
      </c>
    </row>
    <row r="11" spans="1:9">
      <c r="A11" s="3" t="s">
        <v>270</v>
      </c>
      <c r="B11" s="3" t="s">
        <v>271</v>
      </c>
      <c r="C11" s="3" t="s">
        <v>257</v>
      </c>
      <c r="D11" s="3" t="s">
        <v>9</v>
      </c>
      <c r="E11" s="1">
        <v>11</v>
      </c>
      <c r="F11" s="10">
        <v>1350000</v>
      </c>
      <c r="G11" s="10">
        <v>405000</v>
      </c>
      <c r="H11" s="10">
        <v>108000</v>
      </c>
      <c r="I11" s="10">
        <f t="shared" si="0"/>
        <v>1863000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1AFCB-7513-42DF-B06D-D1BD92E6A092}">
  <sheetPr codeName="Sheet1"/>
  <dimension ref="B1:E5"/>
  <sheetViews>
    <sheetView workbookViewId="0">
      <selection activeCell="K26" sqref="K26"/>
    </sheetView>
  </sheetViews>
  <sheetFormatPr defaultRowHeight="17"/>
  <cols>
    <col min="1" max="1" width="4.25" customWidth="1"/>
    <col min="2" max="2" width="12.75" customWidth="1"/>
    <col min="3" max="4" width="11.83203125" bestFit="1" customWidth="1"/>
    <col min="5" max="5" width="12.58203125" bestFit="1" customWidth="1"/>
  </cols>
  <sheetData>
    <row r="1" spans="2:5">
      <c r="B1" t="s">
        <v>272</v>
      </c>
    </row>
    <row r="3" spans="2:5">
      <c r="B3" s="27" t="s">
        <v>250</v>
      </c>
      <c r="C3" s="27" t="s">
        <v>273</v>
      </c>
      <c r="D3" s="27" t="s">
        <v>274</v>
      </c>
      <c r="E3" s="27" t="s">
        <v>275</v>
      </c>
    </row>
    <row r="4" spans="2:5">
      <c r="B4" t="s">
        <v>276</v>
      </c>
      <c r="C4">
        <v>3</v>
      </c>
      <c r="D4">
        <v>6</v>
      </c>
      <c r="E4">
        <v>9</v>
      </c>
    </row>
    <row r="5" spans="2:5">
      <c r="B5" t="s">
        <v>277</v>
      </c>
      <c r="C5">
        <v>3</v>
      </c>
      <c r="D5">
        <v>4</v>
      </c>
      <c r="E5">
        <v>7</v>
      </c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수량입력">
          <controlPr defaultSize="0" autoLine="0" r:id="rId4">
            <anchor moveWithCells="1">
              <from>
                <xdr:col>2</xdr:col>
                <xdr:colOff>774700</xdr:colOff>
                <xdr:row>0</xdr:row>
                <xdr:rowOff>57150</xdr:rowOff>
              </from>
              <to>
                <xdr:col>3</xdr:col>
                <xdr:colOff>863600</xdr:colOff>
                <xdr:row>1</xdr:row>
                <xdr:rowOff>133350</xdr:rowOff>
              </to>
            </anchor>
          </controlPr>
        </control>
      </mc:Choice>
      <mc:Fallback>
        <control shapeId="2049" r:id="rId3" name="cmd수량입력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gilbut</dc:creator>
  <cp:lastModifiedBy>채린 구</cp:lastModifiedBy>
  <cp:lastPrinted>2025-12-21T06:42:04Z</cp:lastPrinted>
  <dcterms:created xsi:type="dcterms:W3CDTF">2023-05-11T11:47:16Z</dcterms:created>
  <dcterms:modified xsi:type="dcterms:W3CDTF">2025-12-21T06:47:13Z</dcterms:modified>
</cp:coreProperties>
</file>