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37644" yWindow="1020" windowWidth="23256" windowHeight="13176" tabRatio="723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45621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D12" i="7"/>
  <c r="E12" i="7"/>
  <c r="F12" i="7"/>
  <c r="C12" i="7"/>
  <c r="F25" i="5"/>
  <c r="F23" i="5"/>
  <c r="F15" i="5"/>
  <c r="F11" i="5"/>
  <c r="E26" i="5"/>
  <c r="E24" i="5"/>
  <c r="E16" i="5"/>
  <c r="E12" i="5"/>
  <c r="F4" i="11" l="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<sst xmlns="http://schemas.openxmlformats.org/spreadsheetml/2006/main" count="461" uniqueCount="308">
  <si>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</si>
  <si>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</si>
  <si>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</si>
  <si>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</si>
  <si>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</si>
  <si>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</si>
  <si>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</si>
  <si>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</si>
  <si>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</si>
  <si>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</si>
  <si>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</si>
  <si>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</si>
  <si>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</si>
  <si>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</si>
  <si>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</si>
  <si>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</si>
  <si>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</si>
  <si>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</si>
  <si>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</si>
  <si>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</si>
  <si>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</si>
  <si>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</si>
  <si>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</si>
  <si>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</si>
  <si>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</si>
  <si>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</si>
  <si>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</si>
  <si>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</si>
  <si>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</si>
  <si>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</si>
  <si>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</si>
  <si>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</si>
  <si>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</si>
  <si>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</si>
  <si>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</si>
  <si>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</si>
  <si>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</si>
  <si>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</si>
  <si>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</si>
  <si>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</si>
  <si>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</si>
  <si>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</si>
  <si>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</si>
  <si>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</si>
  <si>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</si>
  <si>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</si>
  <si>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</si>
  <si>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</si>
  <si>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</si>
  <si>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</si>
  <si>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</si>
  <si>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</si>
  <si>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</si>
  <si>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</si>
  <si>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</si>
  <si>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</si>
  <si>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</si>
  <si>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</si>
  <si>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</si>
  <si>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</si>
  <si>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</si>
  <si>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</si>
  <si>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</si>
  <si>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</si>
  <si>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</si>
  <si>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</si>
  <si>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</si>
  <si>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</si>
  <si>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</si>
  <si>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</si>
  <si>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</si>
  <si>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</si>
  <si>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</si>
  <si>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</si>
  <si>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</si>
  <si>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</si>
  <si>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</si>
  <si>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</si>
  <si>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</si>
  <si>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</si>
  <si>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</si>
  <si>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</si>
  <si>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</si>
  <si>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</si>
  <si>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</si>
  <si>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</si>
  <si>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</si>
  <si>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</si>
  <si>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</si>
  <si>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</si>
  <si>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</si>
  <si>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</si>
  <si>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</si>
  <si>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</si>
  <si>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</si>
  <si>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</si>
  <si>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</si>
  <si>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</si>
  <si>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</si>
  <si>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</si>
  <si>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</si>
  <si>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</si>
  <si>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</si>
  <si>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</si>
  <si>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</si>
  <si>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</si>
  <si>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</si>
  <si>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</si>
  <si>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</si>
  <si>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</si>
  <si>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</si>
  <si>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</si>
  <si>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</si>
  <si>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</si>
  <si>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</si>
  <si>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</si>
  <si>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</si>
  <si>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</si>
  <si>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</si>
  <si>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</si>
  <si>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</si>
  <si>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</si>
  <si>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</si>
  <si>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</si>
  <si>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</si>
  <si>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</si>
  <si>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</si>
  <si>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</si>
  <si>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</si>
  <si>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</si>
  <si>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</si>
  <si>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</si>
  <si>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</si>
  <si>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</si>
  <si>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</si>
  <si>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</si>
  <si>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</si>
  <si>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</si>
  <si>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</si>
  <si>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</si>
  <si>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</si>
  <si>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</si>
  <si>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</si>
  <si>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</si>
  <si>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</si>
  <si>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</si>
  <si>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</si>
  <si>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</si>
  <si>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</si>
  <si>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</si>
  <si>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</si>
  <si>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</si>
  <si>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</si>
  <si>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</si>
  <si>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</si>
  <si>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</si>
  <si>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</si>
  <si>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</si>
  <si>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</si>
  <si>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</si>
  <si>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</si>
  <si>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</si>
  <si>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</si>
  <si>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</si>
  <si>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</si>
  <si>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</si>
  <si>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</si>
  <si>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</si>
  <si>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</si>
  <si>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</si>
  <si>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</si>
  <si>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</si>
  <si>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</si>
  <si>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</si>
  <si>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</si>
  <si>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</si>
  <si>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</si>
  <si>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</si>
  <si>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</si>
  <si>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</si>
  <si>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</si>
  <si>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</si>
  <si>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</si>
  <si>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</si>
  <si>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</si>
  <si>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</si>
  <si>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</si>
  <si>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</si>
  <si>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</si>
  <si>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</si>
  <si>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</si>
  <si>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</si>
  <si>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</si>
  <si>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</si>
  <si>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</si>
  <si>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</si>
  <si>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</si>
  <si>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</si>
  <si>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</si>
  <si>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</si>
  <si>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</si>
  <si>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</si>
  <si>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</si>
  <si>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</si>
  <si>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</si>
  <si>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</si>
  <si>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</si>
  <si>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</si>
  <si>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</si>
  <si>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</si>
  <si>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</si>
  <si>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</si>
  <si>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</si>
  <si>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</si>
  <si>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</si>
  <si>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</si>
  <si>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</si>
  <si>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</si>
  <si>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</si>
  <si>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</si>
  <si>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</si>
  <si>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</si>
  <si>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</si>
  <si>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</si>
  <si>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</si>
  <si>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</si>
  <si>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</si>
  <si>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</si>
  <si>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</si>
  <si>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</si>
  <si>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</si>
  <si>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</si>
  <si>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</si>
  <si>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</si>
  <si>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</si>
  <si>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</si>
  <si>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</si>
  <si>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</si>
  <si>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</si>
  <si>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</si>
  <si>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</si>
  <si>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</si>
  <si>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</si>
  <si>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</si>
  <si>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</si>
  <si>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</si>
  <si>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</si>
  <si>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</si>
  <si>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</si>
  <si>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</si>
  <si>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</si>
  <si>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</si>
  <si>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</si>
  <si>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</si>
  <si>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</si>
  <si>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</si>
  <si>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</si>
  <si>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</si>
  <si>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</si>
  <si>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대전</t>
    <phoneticPr fontId="1" type="noConversion"/>
  </si>
  <si>
    <t>강릉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</si>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</sst>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988928"/>
        <c:axId val="19699046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51008"/>
        <c:axId val="215848448"/>
      </c:lineChart>
      <c:catAx>
        <c:axId val="19698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90464"/>
        <c:crosses val="autoZero"/>
        <c:auto val="1"/>
        <c:lblAlgn val="ctr"/>
        <c:lblOffset val="100"/>
        <c:noMultiLvlLbl val="0"/>
      </c:catAx>
      <c:valAx>
        <c:axId val="19699046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988928"/>
        <c:crosses val="autoZero"/>
        <c:crossBetween val="between"/>
        <c:majorUnit val="200"/>
      </c:valAx>
      <c:valAx>
        <c:axId val="2158484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215851008"/>
        <c:crosses val="max"/>
        <c:crossBetween val="between"/>
      </c:valAx>
      <c:catAx>
        <c:axId val="215851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58484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빗면 1"/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mo74@hanmail.net" refreshedDate="45838.883499768519" createdVersion="4" refreshedVersion="4" minRefreshableVersion="3" recordCount="9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" dataOnRows="1" applyNumberFormats="0" applyBorderFormats="0" applyFontFormats="0" applyPatternFormats="0" applyAlignmentFormats="0" applyWidthHeightFormats="1" dataCaption="값" updatedVersion="4" minRefreshableVersion="3" useAutoFormatting="1" colGrandTotals="0" itemPrintTitles="1" createdVersion="4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F26" totalsRowShown="0" headerRowDxfId="0" headerRowBorderDxfId="7" tableBorderDxfId="8">
  <autoFilter ref="A3:F26"/>
  <tableColumns count="6">
    <tableColumn id="1" name="이름" dataDxfId="6"/>
    <tableColumn id="2" name="성별" dataDxfId="5"/>
    <tableColumn id="3" name="소속부서" dataDxfId="4"/>
    <tableColumn id="4" name="직위" dataDxfId="3"/>
    <tableColumn id="5" name="월급" dataDxfId="2" dataCellStyle="쉼표 [0]"/>
    <tableColumn id="6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workbookViewId="0">
      <selection activeCell="G10" sqref="G10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ht="16.95" x14ac:dyDescent="0.45">
      <c r="B4" s="1" t="s">
        <v>282</v>
      </c>
      <c r="C4" s="1" t="s">
        <v>288</v>
      </c>
      <c r="D4" s="1" t="s">
        <v>294</v>
      </c>
      <c r="E4" s="1" t="s">
        <v>300</v>
      </c>
      <c r="F4" s="1" t="s">
        <v>301</v>
      </c>
      <c r="G4" s="1" t="s">
        <v>302</v>
      </c>
    </row>
    <row r="5" spans="2:7" ht="16.95" x14ac:dyDescent="0.45">
      <c r="B5" s="1" t="s">
        <v>283</v>
      </c>
      <c r="C5" s="1" t="s">
        <v>289</v>
      </c>
      <c r="D5" s="1" t="s">
        <v>295</v>
      </c>
      <c r="E5" s="1">
        <v>7</v>
      </c>
      <c r="F5" s="2">
        <v>3550000</v>
      </c>
      <c r="G5" s="1" t="s">
        <v>303</v>
      </c>
    </row>
    <row r="6" spans="2:7" ht="16.95" x14ac:dyDescent="0.45">
      <c r="B6" s="1" t="s">
        <v>284</v>
      </c>
      <c r="C6" s="1" t="s">
        <v>290</v>
      </c>
      <c r="D6" s="1" t="s">
        <v>296</v>
      </c>
      <c r="E6" s="1">
        <v>5</v>
      </c>
      <c r="F6" s="2">
        <v>3050000</v>
      </c>
      <c r="G6" s="1" t="s">
        <v>304</v>
      </c>
    </row>
    <row r="7" spans="2:7" ht="16.95" x14ac:dyDescent="0.45">
      <c r="B7" s="1" t="s">
        <v>285</v>
      </c>
      <c r="C7" s="1" t="s">
        <v>291</v>
      </c>
      <c r="D7" s="1" t="s">
        <v>297</v>
      </c>
      <c r="E7" s="1">
        <v>6</v>
      </c>
      <c r="F7" s="2">
        <v>3300000</v>
      </c>
      <c r="G7" s="1" t="s">
        <v>305</v>
      </c>
    </row>
    <row r="8" spans="2:7" ht="16.95" x14ac:dyDescent="0.45">
      <c r="B8" s="1" t="s">
        <v>286</v>
      </c>
      <c r="C8" s="1" t="s">
        <v>292</v>
      </c>
      <c r="D8" s="1" t="s">
        <v>298</v>
      </c>
      <c r="E8" s="1">
        <v>4</v>
      </c>
      <c r="F8" s="2">
        <v>2650000</v>
      </c>
      <c r="G8" s="1" t="s">
        <v>306</v>
      </c>
    </row>
    <row r="9" spans="2:7" ht="16.95" x14ac:dyDescent="0.45">
      <c r="B9" s="1" t="s">
        <v>287</v>
      </c>
      <c r="C9" s="1" t="s">
        <v>293</v>
      </c>
      <c r="D9" s="1" t="s">
        <v>299</v>
      </c>
      <c r="E9" s="1">
        <v>5</v>
      </c>
      <c r="F9" s="2">
        <v>2700000</v>
      </c>
      <c r="G9" s="1" t="s">
        <v>307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10" workbookViewId="0">
      <selection activeCell="D3" sqref="D3:D9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8" t="s">
        <v>208</v>
      </c>
      <c r="B1" s="18"/>
      <c r="C1" s="18"/>
      <c r="D1" s="18"/>
      <c r="E1" s="18"/>
      <c r="F1" s="18"/>
      <c r="G1" s="18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4" t="s">
        <v>207</v>
      </c>
      <c r="B10" s="24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B4" sqref="B4:G12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5" t="s">
        <v>75</v>
      </c>
      <c r="C2" s="25"/>
      <c r="D2" s="25"/>
      <c r="E2" s="25"/>
      <c r="F2" s="25"/>
      <c r="G2" s="25"/>
    </row>
    <row r="4" spans="2:7" x14ac:dyDescent="0.4">
      <c r="B4" s="26" t="s">
        <v>247</v>
      </c>
      <c r="C4" s="26" t="s">
        <v>76</v>
      </c>
      <c r="D4" s="26" t="s">
        <v>77</v>
      </c>
      <c r="E4" s="26" t="s">
        <v>78</v>
      </c>
      <c r="F4" s="26" t="s">
        <v>79</v>
      </c>
      <c r="G4" s="26" t="s">
        <v>2</v>
      </c>
    </row>
    <row r="5" spans="2:7" x14ac:dyDescent="0.4">
      <c r="B5" s="27">
        <v>45566</v>
      </c>
      <c r="C5" s="28" t="s">
        <v>93</v>
      </c>
      <c r="D5" s="29">
        <v>1000</v>
      </c>
      <c r="E5" s="29">
        <v>9000</v>
      </c>
      <c r="F5" s="28" t="s">
        <v>80</v>
      </c>
      <c r="G5" s="28" t="s">
        <v>81</v>
      </c>
    </row>
    <row r="6" spans="2:7" x14ac:dyDescent="0.4">
      <c r="B6" s="27">
        <v>45566</v>
      </c>
      <c r="C6" s="28" t="s">
        <v>82</v>
      </c>
      <c r="D6" s="29">
        <v>1200</v>
      </c>
      <c r="E6" s="29">
        <v>4200</v>
      </c>
      <c r="F6" s="28" t="s">
        <v>83</v>
      </c>
      <c r="G6" s="28" t="s">
        <v>84</v>
      </c>
    </row>
    <row r="7" spans="2:7" x14ac:dyDescent="0.4">
      <c r="B7" s="27">
        <v>45566</v>
      </c>
      <c r="C7" s="28" t="s">
        <v>245</v>
      </c>
      <c r="D7" s="29">
        <v>55000</v>
      </c>
      <c r="E7" s="29">
        <v>105800</v>
      </c>
      <c r="F7" s="28" t="s">
        <v>85</v>
      </c>
      <c r="G7" s="28" t="s">
        <v>86</v>
      </c>
    </row>
    <row r="8" spans="2:7" x14ac:dyDescent="0.4">
      <c r="B8" s="27">
        <v>45570</v>
      </c>
      <c r="C8" s="28" t="s">
        <v>92</v>
      </c>
      <c r="D8" s="29">
        <v>0</v>
      </c>
      <c r="E8" s="29">
        <v>6600</v>
      </c>
      <c r="F8" s="28" t="s">
        <v>87</v>
      </c>
      <c r="G8" s="28" t="s">
        <v>88</v>
      </c>
    </row>
    <row r="9" spans="2:7" x14ac:dyDescent="0.4">
      <c r="B9" s="27">
        <v>45571</v>
      </c>
      <c r="C9" s="28" t="s">
        <v>92</v>
      </c>
      <c r="D9" s="29">
        <v>3000</v>
      </c>
      <c r="E9" s="29">
        <v>3000</v>
      </c>
      <c r="F9" s="28" t="s">
        <v>87</v>
      </c>
      <c r="G9" s="28" t="s">
        <v>88</v>
      </c>
    </row>
    <row r="10" spans="2:7" x14ac:dyDescent="0.4">
      <c r="B10" s="27">
        <v>45571</v>
      </c>
      <c r="C10" s="28" t="s">
        <v>246</v>
      </c>
      <c r="D10" s="29">
        <v>2000</v>
      </c>
      <c r="E10" s="29">
        <v>128500</v>
      </c>
      <c r="F10" s="28" t="s">
        <v>85</v>
      </c>
      <c r="G10" s="28" t="s">
        <v>86</v>
      </c>
    </row>
    <row r="11" spans="2:7" x14ac:dyDescent="0.4">
      <c r="B11" s="27">
        <v>45572</v>
      </c>
      <c r="C11" s="28" t="s">
        <v>89</v>
      </c>
      <c r="D11" s="29">
        <v>15000</v>
      </c>
      <c r="E11" s="29">
        <v>29400</v>
      </c>
      <c r="F11" s="28" t="s">
        <v>90</v>
      </c>
      <c r="G11" s="28" t="s">
        <v>91</v>
      </c>
    </row>
    <row r="12" spans="2:7" x14ac:dyDescent="0.4">
      <c r="B12" s="27">
        <v>45573</v>
      </c>
      <c r="C12" s="28" t="s">
        <v>245</v>
      </c>
      <c r="D12" s="29">
        <v>50000</v>
      </c>
      <c r="E12" s="29">
        <v>116380</v>
      </c>
      <c r="F12" s="28" t="s">
        <v>85</v>
      </c>
      <c r="G12" s="28" t="s">
        <v>86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248</v>
      </c>
      <c r="C3" t="s">
        <v>249</v>
      </c>
      <c r="D3" t="s">
        <v>250</v>
      </c>
      <c r="E3" t="s">
        <v>251</v>
      </c>
    </row>
    <row r="4" spans="2:5" ht="16.95" x14ac:dyDescent="0.45">
      <c r="B4" t="s">
        <v>252</v>
      </c>
      <c r="C4">
        <v>95</v>
      </c>
      <c r="D4">
        <v>0</v>
      </c>
      <c r="E4">
        <v>0</v>
      </c>
    </row>
    <row r="5" spans="2:5" ht="16.95" x14ac:dyDescent="0.45">
      <c r="B5" t="s">
        <v>253</v>
      </c>
      <c r="C5">
        <v>90</v>
      </c>
      <c r="D5">
        <v>1</v>
      </c>
      <c r="E5">
        <v>1</v>
      </c>
    </row>
    <row r="6" spans="2:5" ht="16.95" x14ac:dyDescent="0.45">
      <c r="B6" t="s">
        <v>254</v>
      </c>
      <c r="C6">
        <v>85</v>
      </c>
      <c r="D6">
        <v>2</v>
      </c>
      <c r="E6">
        <v>3</v>
      </c>
    </row>
    <row r="7" spans="2:5" ht="16.95" x14ac:dyDescent="0.45">
      <c r="B7" t="s">
        <v>255</v>
      </c>
      <c r="C7">
        <v>80</v>
      </c>
      <c r="D7">
        <v>1</v>
      </c>
      <c r="E7">
        <v>4</v>
      </c>
    </row>
    <row r="8" spans="2:5" ht="16.95" x14ac:dyDescent="0.45">
      <c r="B8" t="s">
        <v>256</v>
      </c>
      <c r="C8">
        <v>75</v>
      </c>
      <c r="D8">
        <v>4</v>
      </c>
      <c r="E8">
        <v>8</v>
      </c>
    </row>
    <row r="9" spans="2:5" x14ac:dyDescent="0.4">
      <c r="B9" t="s">
        <v>257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A3" sqref="A3:H1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8" t="s">
        <v>94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30" t="s">
        <v>258</v>
      </c>
      <c r="B17" s="30" t="s">
        <v>261</v>
      </c>
    </row>
    <row r="18" spans="1:8" x14ac:dyDescent="0.4">
      <c r="A18" s="30" t="s">
        <v>260</v>
      </c>
      <c r="B18" s="30" t="s">
        <v>262</v>
      </c>
    </row>
    <row r="19" spans="1:8" x14ac:dyDescent="0.4">
      <c r="A19" s="30" t="s">
        <v>259</v>
      </c>
      <c r="B19" s="30" t="s">
        <v>262</v>
      </c>
    </row>
    <row r="22" spans="1:8" x14ac:dyDescent="0.4">
      <c r="A22" s="17" t="s">
        <v>95</v>
      </c>
      <c r="B22" s="17" t="s">
        <v>96</v>
      </c>
      <c r="C22" s="17" t="s">
        <v>97</v>
      </c>
      <c r="D22" s="17" t="s">
        <v>98</v>
      </c>
      <c r="E22" s="17" t="s">
        <v>99</v>
      </c>
      <c r="F22" s="17" t="s">
        <v>47</v>
      </c>
      <c r="G22" s="17" t="s">
        <v>100</v>
      </c>
      <c r="H22" s="17" t="s">
        <v>101</v>
      </c>
    </row>
    <row r="23" spans="1:8" x14ac:dyDescent="0.4">
      <c r="A23" s="17" t="s">
        <v>102</v>
      </c>
      <c r="B23" s="17" t="s">
        <v>103</v>
      </c>
      <c r="C23" s="17" t="s">
        <v>130</v>
      </c>
      <c r="D23" s="17" t="s">
        <v>120</v>
      </c>
      <c r="E23" s="17">
        <v>250</v>
      </c>
      <c r="F23" s="17">
        <v>230</v>
      </c>
      <c r="G23" s="17">
        <v>20</v>
      </c>
      <c r="H23" s="7">
        <v>690</v>
      </c>
    </row>
    <row r="24" spans="1:8" x14ac:dyDescent="0.4">
      <c r="A24" s="17" t="s">
        <v>112</v>
      </c>
      <c r="B24" s="17" t="s">
        <v>113</v>
      </c>
      <c r="C24" s="17" t="s">
        <v>124</v>
      </c>
      <c r="D24" s="17" t="s">
        <v>125</v>
      </c>
      <c r="E24" s="17">
        <v>200</v>
      </c>
      <c r="F24" s="17">
        <v>185</v>
      </c>
      <c r="G24" s="17">
        <v>15</v>
      </c>
      <c r="H24" s="7">
        <v>555</v>
      </c>
    </row>
    <row r="25" spans="1:8" x14ac:dyDescent="0.4">
      <c r="A25" s="17" t="s">
        <v>102</v>
      </c>
      <c r="B25" s="17" t="s">
        <v>103</v>
      </c>
      <c r="C25" s="17" t="s">
        <v>129</v>
      </c>
      <c r="D25" s="17" t="s">
        <v>127</v>
      </c>
      <c r="E25" s="17">
        <v>200</v>
      </c>
      <c r="F25" s="17">
        <v>170</v>
      </c>
      <c r="G25" s="17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9" workbookViewId="0">
      <selection activeCell="G39" sqref="G39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17" t="s">
        <v>7</v>
      </c>
      <c r="B11" s="17" t="s">
        <v>7</v>
      </c>
      <c r="C11" s="21" t="s">
        <v>20</v>
      </c>
      <c r="D11" s="22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17" t="s">
        <v>11</v>
      </c>
      <c r="B12" s="17" t="s">
        <v>14</v>
      </c>
      <c r="C12" s="19">
        <f>ROUNDDOWN(AVERAGE(DMAX(A2:D9,D2,A11:A12),DMAX(A2:D9,D2,B11:B12)),1)</f>
        <v>93.8</v>
      </c>
      <c r="D12" s="20"/>
      <c r="F12" s="21" t="s">
        <v>243</v>
      </c>
      <c r="G12" s="22"/>
      <c r="H12" s="19" t="str">
        <f>HOUR(SMALL($I$3:$I$11,1))&amp;"시간"&amp;MINUTE(SMALL($I$3:$I$11,1))&amp;"분"&amp;SECOND(SMALL($I$3:$I$11,1))&amp;"초"</f>
        <v>1시간6분6초</v>
      </c>
      <c r="I12" s="20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TRIM(UPPER(B16))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17" t="str">
        <f t="shared" ref="C17:C23" si="0">TRIM(UPPER(B17))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17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17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17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17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17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17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1" t="s">
        <v>61</v>
      </c>
      <c r="F24" s="23"/>
      <c r="G24" s="22"/>
      <c r="H24" s="5">
        <f>ROUNDUP(AVERAGEIFS(H16:H23,F16:F23,F16,H16:H23,"&gt;=800"),1)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17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17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17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17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17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17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17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6" workbookViewId="0">
      <selection activeCell="M16" sqref="M16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8" t="s">
        <v>134</v>
      </c>
      <c r="B1" s="18"/>
      <c r="C1" s="18"/>
      <c r="D1" s="18"/>
      <c r="E1" s="18"/>
      <c r="F1" s="18"/>
    </row>
    <row r="3" spans="1:6" x14ac:dyDescent="0.4">
      <c r="A3" s="35" t="s">
        <v>1</v>
      </c>
      <c r="B3" s="35" t="s">
        <v>6</v>
      </c>
      <c r="C3" s="35" t="s">
        <v>135</v>
      </c>
      <c r="D3" s="35" t="s">
        <v>46</v>
      </c>
      <c r="E3" s="35" t="s">
        <v>136</v>
      </c>
      <c r="F3" s="35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17"/>
      <c r="B11" s="17"/>
      <c r="C11" s="31" t="s">
        <v>267</v>
      </c>
      <c r="D11" s="17"/>
      <c r="E11" s="7"/>
      <c r="F11" s="7">
        <f>SUBTOTAL(1,F4:F10)</f>
        <v>527142.85714285716</v>
      </c>
    </row>
    <row r="12" spans="1:6" outlineLevel="1" x14ac:dyDescent="0.4">
      <c r="A12" s="17"/>
      <c r="B12" s="17"/>
      <c r="C12" s="31" t="s">
        <v>263</v>
      </c>
      <c r="D12" s="17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17"/>
      <c r="B15" s="17"/>
      <c r="C15" s="31" t="s">
        <v>268</v>
      </c>
      <c r="D15" s="17"/>
      <c r="E15" s="7"/>
      <c r="F15" s="7">
        <f>SUBTOTAL(1,F13:F14)</f>
        <v>552500</v>
      </c>
    </row>
    <row r="16" spans="1:6" outlineLevel="1" x14ac:dyDescent="0.4">
      <c r="A16" s="17"/>
      <c r="B16" s="17"/>
      <c r="C16" s="31" t="s">
        <v>264</v>
      </c>
      <c r="D16" s="17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2"/>
      <c r="B23" s="32"/>
      <c r="C23" s="34" t="s">
        <v>269</v>
      </c>
      <c r="D23" s="32"/>
      <c r="E23" s="33"/>
      <c r="F23" s="33">
        <f>SUBTOTAL(1,F17:F22)</f>
        <v>523000</v>
      </c>
    </row>
    <row r="24" spans="1:6" outlineLevel="1" x14ac:dyDescent="0.4">
      <c r="A24" s="32"/>
      <c r="B24" s="32"/>
      <c r="C24" s="34" t="s">
        <v>265</v>
      </c>
      <c r="D24" s="32"/>
      <c r="E24" s="33">
        <f>SUBTOTAL(9,E17:E22)</f>
        <v>13050000</v>
      </c>
      <c r="F24" s="33"/>
    </row>
    <row r="25" spans="1:6" x14ac:dyDescent="0.4">
      <c r="A25" s="32"/>
      <c r="B25" s="32"/>
      <c r="C25" s="34" t="s">
        <v>270</v>
      </c>
      <c r="D25" s="32"/>
      <c r="E25" s="33"/>
      <c r="F25" s="33">
        <f>SUBTOTAL(1,F4:F22)</f>
        <v>528866.66666666663</v>
      </c>
    </row>
    <row r="26" spans="1:6" x14ac:dyDescent="0.4">
      <c r="A26" s="32"/>
      <c r="B26" s="32"/>
      <c r="C26" s="34" t="s">
        <v>266</v>
      </c>
      <c r="D26" s="32"/>
      <c r="E26" s="33">
        <f>SUBTOTAL(9,E4:E22)</f>
        <v>27000000</v>
      </c>
      <c r="F26" s="33"/>
    </row>
  </sheetData>
  <sortState ref="A4:F18">
    <sortCondition ref="C4:C18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A19" sqref="A19"/>
    </sheetView>
  </sheetViews>
  <sheetFormatPr defaultRowHeight="17.399999999999999" x14ac:dyDescent="0.4"/>
  <cols>
    <col min="1" max="1" width="16.8984375" customWidth="1"/>
    <col min="2" max="2" width="11.19921875" customWidth="1"/>
    <col min="3" max="5" width="8.5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8" t="s">
        <v>156</v>
      </c>
      <c r="B1" s="18"/>
      <c r="C1" s="18"/>
      <c r="D1" s="18"/>
      <c r="E1" s="18"/>
      <c r="F1" s="18"/>
      <c r="G1" s="18"/>
      <c r="H1" s="18"/>
      <c r="I1" s="18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6" t="s">
        <v>64</v>
      </c>
      <c r="B15" t="s">
        <v>271</v>
      </c>
    </row>
    <row r="17" spans="1:4" x14ac:dyDescent="0.4">
      <c r="B17" s="36" t="s">
        <v>273</v>
      </c>
    </row>
    <row r="18" spans="1:4" x14ac:dyDescent="0.4">
      <c r="A18" s="36" t="s">
        <v>272</v>
      </c>
      <c r="B18" t="s">
        <v>50</v>
      </c>
      <c r="C18" t="s">
        <v>54</v>
      </c>
      <c r="D18" t="s">
        <v>141</v>
      </c>
    </row>
    <row r="19" spans="1:4" x14ac:dyDescent="0.4">
      <c r="A19" s="37" t="s">
        <v>278</v>
      </c>
      <c r="B19" s="38"/>
      <c r="C19" s="38"/>
      <c r="D19" s="38"/>
    </row>
    <row r="20" spans="1:4" x14ac:dyDescent="0.4">
      <c r="A20" s="39" t="s">
        <v>275</v>
      </c>
      <c r="B20" s="38"/>
      <c r="C20" s="38">
        <v>196666.66666666666</v>
      </c>
      <c r="D20" s="38"/>
    </row>
    <row r="21" spans="1:4" x14ac:dyDescent="0.4">
      <c r="A21" s="39" t="s">
        <v>277</v>
      </c>
      <c r="B21" s="38"/>
      <c r="C21" s="38">
        <v>19666.666666666668</v>
      </c>
      <c r="D21" s="38"/>
    </row>
    <row r="22" spans="1:4" x14ac:dyDescent="0.4">
      <c r="A22" s="37" t="s">
        <v>279</v>
      </c>
      <c r="B22" s="38"/>
      <c r="C22" s="38"/>
      <c r="D22" s="38"/>
    </row>
    <row r="23" spans="1:4" x14ac:dyDescent="0.4">
      <c r="A23" s="39" t="s">
        <v>275</v>
      </c>
      <c r="B23" s="38">
        <v>360000</v>
      </c>
      <c r="C23" s="38"/>
      <c r="D23" s="38"/>
    </row>
    <row r="24" spans="1:4" x14ac:dyDescent="0.4">
      <c r="A24" s="39" t="s">
        <v>277</v>
      </c>
      <c r="B24" s="38">
        <v>60000</v>
      </c>
      <c r="C24" s="38"/>
      <c r="D24" s="38"/>
    </row>
    <row r="25" spans="1:4" x14ac:dyDescent="0.4">
      <c r="A25" s="37" t="s">
        <v>280</v>
      </c>
      <c r="B25" s="38"/>
      <c r="C25" s="38"/>
      <c r="D25" s="38"/>
    </row>
    <row r="26" spans="1:4" x14ac:dyDescent="0.4">
      <c r="A26" s="39" t="s">
        <v>275</v>
      </c>
      <c r="B26" s="38">
        <v>375000</v>
      </c>
      <c r="C26" s="38"/>
      <c r="D26" s="38">
        <v>412500</v>
      </c>
    </row>
    <row r="27" spans="1:4" x14ac:dyDescent="0.4">
      <c r="A27" s="39" t="s">
        <v>277</v>
      </c>
      <c r="B27" s="38">
        <v>62500</v>
      </c>
      <c r="C27" s="38"/>
      <c r="D27" s="38">
        <v>110000</v>
      </c>
    </row>
    <row r="28" spans="1:4" x14ac:dyDescent="0.4">
      <c r="A28" s="37" t="s">
        <v>281</v>
      </c>
      <c r="B28" s="38"/>
      <c r="C28" s="38"/>
      <c r="D28" s="38"/>
    </row>
    <row r="29" spans="1:4" x14ac:dyDescent="0.4">
      <c r="A29" s="39" t="s">
        <v>275</v>
      </c>
      <c r="B29" s="38"/>
      <c r="C29" s="38"/>
      <c r="D29" s="38">
        <v>480000</v>
      </c>
    </row>
    <row r="30" spans="1:4" x14ac:dyDescent="0.4">
      <c r="A30" s="39" t="s">
        <v>277</v>
      </c>
      <c r="B30" s="38"/>
      <c r="C30" s="38"/>
      <c r="D30" s="38">
        <v>208000</v>
      </c>
    </row>
    <row r="31" spans="1:4" x14ac:dyDescent="0.4">
      <c r="A31" s="37" t="s">
        <v>274</v>
      </c>
      <c r="B31" s="38">
        <v>370000</v>
      </c>
      <c r="C31" s="38">
        <v>196666.66666666666</v>
      </c>
      <c r="D31" s="38">
        <v>435000</v>
      </c>
    </row>
    <row r="32" spans="1:4" x14ac:dyDescent="0.4">
      <c r="A32" s="37" t="s">
        <v>276</v>
      </c>
      <c r="B32" s="38">
        <v>61666.666666666664</v>
      </c>
      <c r="C32" s="38">
        <v>19666.666666666668</v>
      </c>
      <c r="D32" s="3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1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8" t="s">
        <v>181</v>
      </c>
      <c r="B1" s="18"/>
      <c r="C1" s="18"/>
      <c r="D1" s="18"/>
      <c r="E1" s="18"/>
      <c r="F1" s="18"/>
      <c r="G1" s="18"/>
      <c r="H1" s="18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ht="16.95" x14ac:dyDescent="0.45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E4" activeCellId="1" sqref="B4:B11 E4:E12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8" t="s">
        <v>190</v>
      </c>
      <c r="B1" s="18"/>
      <c r="C1" s="18"/>
      <c r="D1" s="18"/>
      <c r="E1" s="18"/>
      <c r="F1" s="18"/>
      <c r="G1" s="18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7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7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7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7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7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7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7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7">
        <f t="shared" si="1"/>
        <v>17582400</v>
      </c>
      <c r="G11" s="5">
        <f t="shared" si="2"/>
        <v>7</v>
      </c>
    </row>
    <row r="12" spans="1:7" x14ac:dyDescent="0.4">
      <c r="A12" s="24" t="s">
        <v>207</v>
      </c>
      <c r="B12" s="24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7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cmo74@hanmail.net</cp:lastModifiedBy>
  <dcterms:created xsi:type="dcterms:W3CDTF">2023-04-27T08:01:32Z</dcterms:created>
  <dcterms:modified xsi:type="dcterms:W3CDTF">2025-06-30T12:37:26Z</dcterms:modified>
</cp:coreProperties>
</file>