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e8d343840cc0c7/바탕 화면/길벗컴활2급실기기출/길벗컴활2급기출/02 최신기출유형/"/>
    </mc:Choice>
  </mc:AlternateContent>
  <xr:revisionPtr revIDLastSave="1" documentId="13_ncr:1_{2BE56FB6-076D-4929-8D91-3957B4473A5A}" xr6:coauthVersionLast="47" xr6:coauthVersionMax="47" xr10:uidLastSave="{3F5AC2A7-5A89-4EBD-A1EB-BDB6FC2147D1}"/>
  <bookViews>
    <workbookView xWindow="-120" yWindow="-120" windowWidth="29040" windowHeight="1584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<sst xmlns="http://schemas.openxmlformats.org/spreadsheetml/2006/main" count="347" uniqueCount="246">
  <si>
    <t>과일 경매가격표</t>
  </si>
  <si>
    <t>[표1]</t>
  </si>
  <si>
    <t>서점별 도서 주문 현황</t>
  </si>
  <si>
    <t>[표2]</t>
  </si>
  <si>
    <t>근무평가표</t>
  </si>
  <si>
    <t>업체명</t>
  </si>
  <si>
    <t>주문량</t>
  </si>
  <si>
    <t>단가</t>
  </si>
  <si>
    <t>판매액</t>
  </si>
  <si>
    <t>할인액</t>
  </si>
  <si>
    <t>사원코드</t>
  </si>
  <si>
    <t>성별</t>
  </si>
  <si>
    <t>업무수행</t>
  </si>
  <si>
    <t>근태</t>
  </si>
  <si>
    <t>책임감</t>
  </si>
  <si>
    <t>총점</t>
  </si>
  <si>
    <t>대한서점</t>
  </si>
  <si>
    <t>김진희</t>
  </si>
  <si>
    <t>여</t>
  </si>
  <si>
    <t>한강서점</t>
  </si>
  <si>
    <t>신유섭</t>
  </si>
  <si>
    <t>남</t>
  </si>
  <si>
    <t>서울서점</t>
  </si>
  <si>
    <t>허영심</t>
  </si>
  <si>
    <t>한국서점</t>
  </si>
  <si>
    <t>황경수</t>
  </si>
  <si>
    <t>보라서점</t>
  </si>
  <si>
    <t>이민영</t>
  </si>
  <si>
    <t>지원서점</t>
  </si>
  <si>
    <t>안영호</t>
  </si>
  <si>
    <t>도움서점</t>
  </si>
  <si>
    <t>서수민</t>
  </si>
  <si>
    <t>한방서점</t>
  </si>
  <si>
    <t>강영진</t>
  </si>
  <si>
    <t>영웅서점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</si>
  <si>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</si>
  <si>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</si>
  <si>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</si>
  <si>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</si>
  <si>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</si>
  <si>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</si>
  <si>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</si>
  <si>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</si>
  <si>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</si>
  <si>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</si>
  <si>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</si>
  <si>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</si>
  <si>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</si>
  <si>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</si>
  <si>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</si>
  <si>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</si>
  <si>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</si>
  <si>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</si>
  <si>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</si>
  <si>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</si>
  <si>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</si>
  <si>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</si>
  <si>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</si>
  <si>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</si>
  <si>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</si>
  <si>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</si>
  <si>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</si>
  <si>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</si>
  <si>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</si>
  <si>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</si>
  <si>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</si>
  <si>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</si>
  <si>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</si>
  <si>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</si>
  <si>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</si>
  <si>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</si>
  <si>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</si>
  <si>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</si>
  <si>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</si>
  <si>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</si>
  <si>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</si>
  <si>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</si>
  <si>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</si>
  <si>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</si>
  <si>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</si>
  <si>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</si>
  <si>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</si>
  <si>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</si>
  <si>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</si>
  <si>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</si>
  <si>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</si>
  <si>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</si>
  <si>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</si>
  <si>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</si>
  <si>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</si>
  <si>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</si>
  <si>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</si>
  <si>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</si>
  <si>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</si>
  <si>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</si>
  <si>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</si>
  <si>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</si>
  <si>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</si>
  <si>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</si>
  <si>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</si>
  <si>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</si>
  <si>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</si>
  <si>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</si>
  <si>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</si>
  <si>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</si>
  <si>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</si>
  <si>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</si>
  <si>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</si>
  <si>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</si>
  <si>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</si>
  <si>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</si>
  <si>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</si>
  <si>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</si>
  <si>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</si>
  <si>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</si>
  <si>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</si>
  <si>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</si>
  <si>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</si>
  <si>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</si>
  <si>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</si>
  <si>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</si>
  <si>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</si>
  <si>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</si>
  <si>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</si>
  <si>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</si>
  <si>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</si>
  <si>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</si>
  <si>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</si>
  <si>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</si>
  <si>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</si>
  <si>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</si>
  <si>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</si>
  <si>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</si>
  <si>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</si>
  <si>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</si>
  <si>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</si>
  <si>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</si>
  <si>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</si>
  <si>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</si>
  <si>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</si>
  <si>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</si>
  <si>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</si>
  <si>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</si>
  <si>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</si>
  <si>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</si>
  <si>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</si>
  <si>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</si>
  <si>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</si>
  <si>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</si>
  <si>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</si>
  <si>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</si>
  <si>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</si>
  <si>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</si>
  <si>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</si>
  <si>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</si>
  <si>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</si>
  <si>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</si>
  <si>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</si>
  <si>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</si>
  <si>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</si>
  <si>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</si>
  <si>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</si>
  <si>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</si>
  <si>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</si>
  <si>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</si>
  <si>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</si>
  <si>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</si>
  <si>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</si>
  <si>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</si>
  <si>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</si>
  <si>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</si>
  <si>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</si>
  <si>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</si>
  <si>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</si>
  <si>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</si>
  <si>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</si>
  <si>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</si>
  <si>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</si>
  <si>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</si>
  <si>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</si>
  <si>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</si>
  <si>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</si>
  <si>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</si>
  <si>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</si>
  <si>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</si>
  <si>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</si>
  <si>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</si>
  <si>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</si>
  <si>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</si>
  <si>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</si>
  <si>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</si>
  <si>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</si>
  <si>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</si>
  <si>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</si>
  <si>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</si>
  <si>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</si>
  <si>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</si>
  <si>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</si>
  <si>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</si>
  <si>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</si>
  <si>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</si>
  <si>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</si>
  <si>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</si>
  <si>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</si>
  <si>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</si>
  <si>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</si>
  <si>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</si>
  <si>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</si>
  <si>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</si>
  <si>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</si>
  <si>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</si>
  <si>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</si>
  <si>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</si>
  <si>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</si>
  <si>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</si>
  <si>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</si>
  <si>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</si>
  <si>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</si>
  <si>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</si>
  <si>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</si>
  <si>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</si>
  <si>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</si>
  <si>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</si>
  <si>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</si>
  <si>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</si>
  <si>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</si>
  <si>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</si>
  <si>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</si>
  <si>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품목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</si>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</sst>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3</xdr:col>
          <xdr:colOff>676275</xdr:colOff>
          <xdr:row>14</xdr:row>
          <xdr:rowOff>19050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E9AA744-B344-97D4-1B29-001E5F4701A5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양동진" refreshedDate="45630.475731250001" createdVersion="8" refreshedVersion="8" minRefreshableVersion="3" recordCount="12" xr:uid="{226577DB-9FFF-49E2-9050-829EDF1E6743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3-05-07T00:00:00" maxDate="2023-07-17T00:00:00" count="10">
        <d v="2023-05-07T00:00:00"/>
        <d v="2023-05-08T00:00:00"/>
        <d v="2023-05-15T00:00:00"/>
        <d v="2023-06-10T00:00:00"/>
        <d v="2023-06-15T00:00:00"/>
        <d v="2023-06-17T00:00:00"/>
        <d v="2023-06-22T00:00:00"/>
        <d v="2023-07-08T00:00:00"/>
        <d v="2023-07-10T00:00:00"/>
        <d v="2023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3-05-07T00:00:00" endDate="2023-07-17T00:00:00"/>
        <groupItems count="14">
          <s v="&lt;2023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AE001A-4E60-4E26-A701-5475F3887937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H22" sqref="H22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228</v>
      </c>
      <c r="B3" s="1" t="s">
        <v>229</v>
      </c>
      <c r="C3" s="1" t="s">
        <v>236</v>
      </c>
      <c r="D3" s="1" t="s">
        <v>237</v>
      </c>
      <c r="E3" s="1" t="s">
        <v>238</v>
      </c>
      <c r="F3" s="1" t="s">
        <v>239</v>
      </c>
    </row>
    <row r="4" spans="1:6" x14ac:dyDescent="0.3">
      <c r="A4" s="1" t="s">
        <v>240</v>
      </c>
      <c r="B4" s="1" t="s">
        <v>230</v>
      </c>
      <c r="C4" s="2">
        <v>44996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241</v>
      </c>
      <c r="B5" s="1" t="s">
        <v>231</v>
      </c>
      <c r="C5" s="2">
        <v>44997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242</v>
      </c>
      <c r="B6" s="1" t="s">
        <v>232</v>
      </c>
      <c r="C6" s="2">
        <v>44999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243</v>
      </c>
      <c r="B7" s="1" t="s">
        <v>233</v>
      </c>
      <c r="C7" s="2">
        <v>45000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244</v>
      </c>
      <c r="B8" s="1" t="s">
        <v>234</v>
      </c>
      <c r="C8" s="2">
        <v>45001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245</v>
      </c>
      <c r="B9" s="1" t="s">
        <v>235</v>
      </c>
      <c r="C9" s="2">
        <v>45002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0" sqref="I10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3" t="s">
        <v>201</v>
      </c>
      <c r="B1" s="23"/>
      <c r="C1" s="23"/>
      <c r="D1" s="23"/>
      <c r="E1" s="23"/>
      <c r="F1" s="23"/>
      <c r="G1" s="23"/>
    </row>
    <row r="3" spans="1:7" ht="17.25" thickBot="1" x14ac:dyDescent="0.35">
      <c r="A3" s="27" t="s">
        <v>41</v>
      </c>
      <c r="B3" s="28" t="s">
        <v>44</v>
      </c>
      <c r="C3" s="28" t="s">
        <v>11</v>
      </c>
      <c r="D3" s="28" t="s">
        <v>42</v>
      </c>
      <c r="E3" s="28" t="s">
        <v>101</v>
      </c>
      <c r="F3" s="28" t="s">
        <v>102</v>
      </c>
      <c r="G3" s="28" t="s">
        <v>103</v>
      </c>
    </row>
    <row r="4" spans="1:7" ht="17.25" thickTop="1" x14ac:dyDescent="0.3">
      <c r="A4" s="19" t="s">
        <v>104</v>
      </c>
      <c r="B4" s="11" t="s">
        <v>105</v>
      </c>
      <c r="C4" s="11" t="s">
        <v>18</v>
      </c>
      <c r="D4" s="11" t="s">
        <v>50</v>
      </c>
      <c r="E4" s="11" t="s">
        <v>106</v>
      </c>
      <c r="F4" s="11" t="s">
        <v>107</v>
      </c>
      <c r="G4" s="26">
        <v>2800000</v>
      </c>
    </row>
    <row r="5" spans="1:7" x14ac:dyDescent="0.3">
      <c r="A5" s="24"/>
      <c r="B5" s="7" t="s">
        <v>108</v>
      </c>
      <c r="C5" s="7" t="s">
        <v>21</v>
      </c>
      <c r="D5" s="7" t="s">
        <v>53</v>
      </c>
      <c r="E5" s="7" t="s">
        <v>109</v>
      </c>
      <c r="F5" s="7" t="s">
        <v>110</v>
      </c>
      <c r="G5" s="25">
        <v>2400000</v>
      </c>
    </row>
    <row r="6" spans="1:7" x14ac:dyDescent="0.3">
      <c r="A6" s="24"/>
      <c r="B6" s="7" t="s">
        <v>111</v>
      </c>
      <c r="C6" s="7" t="s">
        <v>21</v>
      </c>
      <c r="D6" s="7" t="s">
        <v>56</v>
      </c>
      <c r="E6" s="7" t="s">
        <v>112</v>
      </c>
      <c r="F6" s="7" t="s">
        <v>113</v>
      </c>
      <c r="G6" s="25">
        <v>2000000</v>
      </c>
    </row>
    <row r="7" spans="1:7" x14ac:dyDescent="0.3">
      <c r="A7" s="24" t="s">
        <v>114</v>
      </c>
      <c r="B7" s="7" t="s">
        <v>115</v>
      </c>
      <c r="C7" s="7" t="s">
        <v>18</v>
      </c>
      <c r="D7" s="7" t="s">
        <v>50</v>
      </c>
      <c r="E7" s="7" t="s">
        <v>116</v>
      </c>
      <c r="F7" s="7" t="s">
        <v>117</v>
      </c>
      <c r="G7" s="25">
        <v>2800000</v>
      </c>
    </row>
    <row r="8" spans="1:7" x14ac:dyDescent="0.3">
      <c r="A8" s="24"/>
      <c r="B8" s="7" t="s">
        <v>118</v>
      </c>
      <c r="C8" s="7" t="s">
        <v>21</v>
      </c>
      <c r="D8" s="7" t="s">
        <v>53</v>
      </c>
      <c r="E8" s="7" t="s">
        <v>119</v>
      </c>
      <c r="F8" s="7" t="s">
        <v>120</v>
      </c>
      <c r="G8" s="25">
        <v>2400000</v>
      </c>
    </row>
    <row r="9" spans="1:7" x14ac:dyDescent="0.3">
      <c r="A9" s="24"/>
      <c r="B9" s="7" t="s">
        <v>121</v>
      </c>
      <c r="C9" s="7" t="s">
        <v>21</v>
      </c>
      <c r="D9" s="7" t="s">
        <v>56</v>
      </c>
      <c r="E9" s="7" t="s">
        <v>112</v>
      </c>
      <c r="F9" s="7" t="s">
        <v>122</v>
      </c>
      <c r="G9" s="25">
        <v>2000000</v>
      </c>
    </row>
    <row r="10" spans="1:7" x14ac:dyDescent="0.3">
      <c r="A10" s="24" t="s">
        <v>59</v>
      </c>
      <c r="B10" s="7" t="s">
        <v>123</v>
      </c>
      <c r="C10" s="7" t="s">
        <v>18</v>
      </c>
      <c r="D10" s="7" t="s">
        <v>50</v>
      </c>
      <c r="E10" s="7" t="s">
        <v>116</v>
      </c>
      <c r="F10" s="7" t="s">
        <v>124</v>
      </c>
      <c r="G10" s="25">
        <v>2800000</v>
      </c>
    </row>
    <row r="11" spans="1:7" x14ac:dyDescent="0.3">
      <c r="A11" s="24"/>
      <c r="B11" s="7" t="s">
        <v>125</v>
      </c>
      <c r="C11" s="7" t="s">
        <v>21</v>
      </c>
      <c r="D11" s="7" t="s">
        <v>53</v>
      </c>
      <c r="E11" s="7" t="s">
        <v>109</v>
      </c>
      <c r="F11" s="7" t="s">
        <v>126</v>
      </c>
      <c r="G11" s="25">
        <v>2400000</v>
      </c>
    </row>
    <row r="12" spans="1:7" x14ac:dyDescent="0.3">
      <c r="A12" s="24"/>
      <c r="B12" s="7" t="s">
        <v>127</v>
      </c>
      <c r="C12" s="7" t="s">
        <v>18</v>
      </c>
      <c r="D12" s="7" t="s">
        <v>56</v>
      </c>
      <c r="E12" s="7" t="s">
        <v>128</v>
      </c>
      <c r="F12" s="7" t="s">
        <v>129</v>
      </c>
      <c r="G12" s="25">
        <v>2000000</v>
      </c>
    </row>
    <row r="13" spans="1:7" x14ac:dyDescent="0.3">
      <c r="A13" s="24" t="s">
        <v>130</v>
      </c>
      <c r="B13" s="7" t="s">
        <v>131</v>
      </c>
      <c r="C13" s="7" t="s">
        <v>18</v>
      </c>
      <c r="D13" s="7" t="s">
        <v>132</v>
      </c>
      <c r="E13" s="7" t="s">
        <v>133</v>
      </c>
      <c r="F13" s="7" t="s">
        <v>134</v>
      </c>
      <c r="G13" s="25">
        <v>3200000</v>
      </c>
    </row>
    <row r="14" spans="1:7" x14ac:dyDescent="0.3">
      <c r="A14" s="24"/>
      <c r="B14" s="7" t="s">
        <v>135</v>
      </c>
      <c r="C14" s="7" t="s">
        <v>21</v>
      </c>
      <c r="D14" s="7" t="s">
        <v>53</v>
      </c>
      <c r="E14" s="7" t="s">
        <v>136</v>
      </c>
      <c r="F14" s="7" t="s">
        <v>137</v>
      </c>
      <c r="G14" s="25">
        <v>2400000</v>
      </c>
    </row>
    <row r="15" spans="1:7" x14ac:dyDescent="0.3">
      <c r="A15" s="24"/>
      <c r="B15" s="7" t="s">
        <v>138</v>
      </c>
      <c r="C15" s="7" t="s">
        <v>21</v>
      </c>
      <c r="D15" s="7" t="s">
        <v>56</v>
      </c>
      <c r="E15" s="7" t="s">
        <v>139</v>
      </c>
      <c r="F15" s="7" t="s">
        <v>140</v>
      </c>
      <c r="G15" s="25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C21" sqref="C21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141</v>
      </c>
    </row>
    <row r="3" spans="2:6" x14ac:dyDescent="0.3">
      <c r="B3" t="s">
        <v>202</v>
      </c>
      <c r="C3" t="s">
        <v>203</v>
      </c>
      <c r="D3" t="s">
        <v>204</v>
      </c>
      <c r="E3" t="s">
        <v>205</v>
      </c>
      <c r="F3" t="s">
        <v>206</v>
      </c>
    </row>
    <row r="4" spans="2:6" x14ac:dyDescent="0.3">
      <c r="B4" t="s">
        <v>207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208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209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210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211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212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213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214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215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216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217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218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0" workbookViewId="0">
      <selection activeCell="F36" sqref="F36"/>
    </sheetView>
  </sheetViews>
  <sheetFormatPr defaultRowHeight="16.5" x14ac:dyDescent="0.3"/>
  <cols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2</v>
      </c>
      <c r="G1" s="5" t="s">
        <v>3</v>
      </c>
      <c r="H1" s="6" t="s">
        <v>4</v>
      </c>
    </row>
    <row r="2" spans="1:12" x14ac:dyDescent="0.3">
      <c r="A2" s="7" t="s">
        <v>5</v>
      </c>
      <c r="B2" s="7" t="s">
        <v>6</v>
      </c>
      <c r="C2" s="7" t="s">
        <v>7</v>
      </c>
      <c r="D2" s="7" t="s">
        <v>8</v>
      </c>
      <c r="E2" s="9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</row>
    <row r="3" spans="1:12" x14ac:dyDescent="0.3">
      <c r="A3" s="7" t="s">
        <v>16</v>
      </c>
      <c r="B3" s="7">
        <v>300</v>
      </c>
      <c r="C3" s="8">
        <v>16000</v>
      </c>
      <c r="D3" s="8">
        <v>4800000</v>
      </c>
      <c r="E3" s="8">
        <f>ROUNDDOWN(D3*IF(B3&gt;=300,"18%",IF(B3&gt;=200,"13%","7%")),-3)</f>
        <v>864000</v>
      </c>
      <c r="G3" s="7" t="s">
        <v>17</v>
      </c>
      <c r="H3" s="7" t="s">
        <v>18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7" t="s">
        <v>19</v>
      </c>
      <c r="B4" s="7">
        <v>250</v>
      </c>
      <c r="C4" s="8">
        <v>16000</v>
      </c>
      <c r="D4" s="8">
        <v>4000000</v>
      </c>
      <c r="E4" s="8">
        <f t="shared" ref="E4:E11" si="0">ROUNDDOWN(D4*IF(B4&gt;=300,"18%",IF(B4&gt;=200,"13%","7%")),-3)</f>
        <v>520000</v>
      </c>
      <c r="G4" s="7" t="s">
        <v>20</v>
      </c>
      <c r="H4" s="7" t="s">
        <v>21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7" t="s">
        <v>22</v>
      </c>
      <c r="B5" s="7">
        <v>195</v>
      </c>
      <c r="C5" s="8">
        <v>16000</v>
      </c>
      <c r="D5" s="8">
        <v>3120000</v>
      </c>
      <c r="E5" s="8">
        <f t="shared" si="0"/>
        <v>218000</v>
      </c>
      <c r="G5" s="7" t="s">
        <v>23</v>
      </c>
      <c r="H5" s="7" t="s">
        <v>18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7" t="s">
        <v>24</v>
      </c>
      <c r="B6" s="7">
        <v>300</v>
      </c>
      <c r="C6" s="8">
        <v>16000</v>
      </c>
      <c r="D6" s="8">
        <v>4800000</v>
      </c>
      <c r="E6" s="8">
        <f t="shared" si="0"/>
        <v>864000</v>
      </c>
      <c r="G6" s="7" t="s">
        <v>25</v>
      </c>
      <c r="H6" s="7" t="s">
        <v>21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7" t="s">
        <v>26</v>
      </c>
      <c r="B7" s="7">
        <v>200</v>
      </c>
      <c r="C7" s="8">
        <v>16000</v>
      </c>
      <c r="D7" s="8">
        <v>3200000</v>
      </c>
      <c r="E7" s="8">
        <f t="shared" si="0"/>
        <v>416000</v>
      </c>
      <c r="G7" s="7" t="s">
        <v>27</v>
      </c>
      <c r="H7" s="7" t="s">
        <v>18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7" t="s">
        <v>28</v>
      </c>
      <c r="B8" s="7">
        <v>240</v>
      </c>
      <c r="C8" s="8">
        <v>16000</v>
      </c>
      <c r="D8" s="8">
        <v>3840000</v>
      </c>
      <c r="E8" s="8">
        <f t="shared" si="0"/>
        <v>499000</v>
      </c>
      <c r="G8" s="7" t="s">
        <v>29</v>
      </c>
      <c r="H8" s="7" t="s">
        <v>21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7" t="s">
        <v>30</v>
      </c>
      <c r="B9" s="7">
        <v>180</v>
      </c>
      <c r="C9" s="8">
        <v>16000</v>
      </c>
      <c r="D9" s="8">
        <v>2880000</v>
      </c>
      <c r="E9" s="8">
        <f t="shared" si="0"/>
        <v>201000</v>
      </c>
      <c r="G9" s="7" t="s">
        <v>31</v>
      </c>
      <c r="H9" s="7" t="s">
        <v>18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7" t="s">
        <v>32</v>
      </c>
      <c r="B10" s="7">
        <v>330</v>
      </c>
      <c r="C10" s="8">
        <v>16000</v>
      </c>
      <c r="D10" s="8">
        <v>5280000</v>
      </c>
      <c r="E10" s="8">
        <f t="shared" si="0"/>
        <v>950000</v>
      </c>
      <c r="G10" s="7" t="s">
        <v>33</v>
      </c>
      <c r="H10" s="7" t="s">
        <v>21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7" t="s">
        <v>34</v>
      </c>
      <c r="B11" s="7">
        <v>280</v>
      </c>
      <c r="C11" s="8">
        <v>16000</v>
      </c>
      <c r="D11" s="8">
        <v>4480000</v>
      </c>
      <c r="E11" s="8">
        <f t="shared" si="0"/>
        <v>582000</v>
      </c>
      <c r="G11" s="13" t="s">
        <v>35</v>
      </c>
      <c r="H11" s="14"/>
      <c r="I11" s="14"/>
      <c r="J11" s="14"/>
      <c r="K11" s="15"/>
      <c r="L11" s="7">
        <f>TRUNC(AVERAGEIF(H3:H10,"여",L3:L10))</f>
        <v>81</v>
      </c>
    </row>
    <row r="13" spans="1:12" x14ac:dyDescent="0.3">
      <c r="A13" s="5" t="s">
        <v>36</v>
      </c>
      <c r="B13" s="6" t="s">
        <v>37</v>
      </c>
      <c r="G13" s="5" t="s">
        <v>38</v>
      </c>
      <c r="H13" s="6" t="s">
        <v>39</v>
      </c>
    </row>
    <row r="14" spans="1:12" x14ac:dyDescent="0.3">
      <c r="A14" s="7" t="s">
        <v>40</v>
      </c>
      <c r="B14" s="7" t="s">
        <v>41</v>
      </c>
      <c r="C14" s="7" t="s">
        <v>42</v>
      </c>
      <c r="D14" s="7" t="s">
        <v>43</v>
      </c>
      <c r="G14" s="7" t="s">
        <v>44</v>
      </c>
      <c r="H14" s="7" t="s">
        <v>11</v>
      </c>
      <c r="I14" s="7" t="s">
        <v>45</v>
      </c>
      <c r="J14" s="7" t="s">
        <v>46</v>
      </c>
      <c r="K14" s="7" t="s">
        <v>47</v>
      </c>
    </row>
    <row r="15" spans="1:12" x14ac:dyDescent="0.3">
      <c r="A15" s="7" t="s">
        <v>48</v>
      </c>
      <c r="B15" s="7" t="s">
        <v>49</v>
      </c>
      <c r="C15" s="7" t="s">
        <v>50</v>
      </c>
      <c r="D15" s="7">
        <v>86</v>
      </c>
      <c r="G15" s="7" t="s">
        <v>51</v>
      </c>
      <c r="H15" s="7" t="s">
        <v>18</v>
      </c>
      <c r="I15" s="7">
        <v>91</v>
      </c>
      <c r="J15" s="7">
        <v>95</v>
      </c>
      <c r="K15" s="7">
        <v>93</v>
      </c>
    </row>
    <row r="16" spans="1:12" x14ac:dyDescent="0.3">
      <c r="A16" s="7" t="s">
        <v>52</v>
      </c>
      <c r="B16" s="7" t="s">
        <v>49</v>
      </c>
      <c r="C16" s="7" t="s">
        <v>53</v>
      </c>
      <c r="D16" s="7">
        <v>78</v>
      </c>
      <c r="G16" s="7" t="s">
        <v>54</v>
      </c>
      <c r="H16" s="7" t="s">
        <v>21</v>
      </c>
      <c r="I16" s="7">
        <v>82</v>
      </c>
      <c r="J16" s="7">
        <v>88</v>
      </c>
      <c r="K16" s="7">
        <v>85</v>
      </c>
    </row>
    <row r="17" spans="1:12" x14ac:dyDescent="0.3">
      <c r="A17" s="7" t="s">
        <v>55</v>
      </c>
      <c r="B17" s="7" t="s">
        <v>49</v>
      </c>
      <c r="C17" s="7" t="s">
        <v>56</v>
      </c>
      <c r="D17" s="7">
        <v>91</v>
      </c>
      <c r="G17" s="7" t="s">
        <v>57</v>
      </c>
      <c r="H17" s="7" t="s">
        <v>18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58</v>
      </c>
      <c r="B18" s="7" t="s">
        <v>59</v>
      </c>
      <c r="C18" s="7" t="s">
        <v>50</v>
      </c>
      <c r="D18" s="7">
        <v>85</v>
      </c>
      <c r="G18" s="7" t="s">
        <v>60</v>
      </c>
      <c r="H18" s="7" t="s">
        <v>21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61</v>
      </c>
      <c r="B19" s="7" t="s">
        <v>59</v>
      </c>
      <c r="C19" s="7" t="s">
        <v>53</v>
      </c>
      <c r="D19" s="7">
        <v>79</v>
      </c>
      <c r="G19" s="7" t="s">
        <v>62</v>
      </c>
      <c r="H19" s="7" t="s">
        <v>21</v>
      </c>
      <c r="I19" s="7">
        <v>96</v>
      </c>
      <c r="J19" s="7">
        <v>94</v>
      </c>
      <c r="K19" s="7">
        <v>95</v>
      </c>
      <c r="L19" s="1" t="s">
        <v>63</v>
      </c>
    </row>
    <row r="20" spans="1:12" x14ac:dyDescent="0.3">
      <c r="A20" s="7" t="s">
        <v>64</v>
      </c>
      <c r="B20" s="7" t="s">
        <v>59</v>
      </c>
      <c r="C20" s="7" t="s">
        <v>53</v>
      </c>
      <c r="D20" s="7">
        <v>94</v>
      </c>
      <c r="G20" s="7" t="s">
        <v>65</v>
      </c>
      <c r="H20" s="7" t="s">
        <v>18</v>
      </c>
      <c r="I20" s="7">
        <v>81</v>
      </c>
      <c r="J20" s="7">
        <v>86</v>
      </c>
      <c r="K20" s="7">
        <v>83.5</v>
      </c>
      <c r="L20" s="7" t="s">
        <v>226</v>
      </c>
    </row>
    <row r="21" spans="1:12" x14ac:dyDescent="0.3">
      <c r="A21" s="7" t="s">
        <v>66</v>
      </c>
      <c r="B21" s="7" t="s">
        <v>59</v>
      </c>
      <c r="C21" s="7" t="s">
        <v>56</v>
      </c>
      <c r="D21" s="7">
        <v>83</v>
      </c>
      <c r="G21" s="7" t="s">
        <v>67</v>
      </c>
      <c r="H21" s="7" t="s">
        <v>21</v>
      </c>
      <c r="I21" s="7">
        <v>76</v>
      </c>
      <c r="J21" s="7">
        <v>79</v>
      </c>
      <c r="K21" s="7">
        <v>77.5</v>
      </c>
      <c r="L21" s="7" t="s">
        <v>227</v>
      </c>
    </row>
    <row r="22" spans="1:12" x14ac:dyDescent="0.3">
      <c r="A22" s="7" t="s">
        <v>68</v>
      </c>
      <c r="B22" s="7" t="s">
        <v>69</v>
      </c>
      <c r="C22" s="7" t="s">
        <v>50</v>
      </c>
      <c r="D22" s="7">
        <v>75</v>
      </c>
      <c r="G22" s="7" t="s">
        <v>70</v>
      </c>
      <c r="H22" s="7" t="s">
        <v>21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71</v>
      </c>
      <c r="B23" s="7" t="s">
        <v>69</v>
      </c>
      <c r="C23" s="7" t="s">
        <v>53</v>
      </c>
      <c r="D23" s="7">
        <v>68</v>
      </c>
      <c r="E23" s="9" t="s">
        <v>72</v>
      </c>
      <c r="G23" s="7" t="s">
        <v>73</v>
      </c>
      <c r="H23" s="7" t="s">
        <v>18</v>
      </c>
      <c r="I23" s="7">
        <v>77</v>
      </c>
      <c r="J23" s="7">
        <v>71</v>
      </c>
      <c r="K23" s="7">
        <v>74</v>
      </c>
      <c r="L23" s="9" t="s">
        <v>74</v>
      </c>
    </row>
    <row r="24" spans="1:12" x14ac:dyDescent="0.3">
      <c r="A24" s="7" t="s">
        <v>75</v>
      </c>
      <c r="B24" s="7" t="s">
        <v>69</v>
      </c>
      <c r="C24" s="7" t="s">
        <v>56</v>
      </c>
      <c r="D24" s="7">
        <v>92</v>
      </c>
      <c r="E24" s="7">
        <f>ROUND(_xlfn.STDEV.S(D15:D24),1)</f>
        <v>8.1999999999999993</v>
      </c>
      <c r="G24" s="7" t="s">
        <v>76</v>
      </c>
      <c r="H24" s="7" t="s">
        <v>18</v>
      </c>
      <c r="I24" s="7">
        <v>94</v>
      </c>
      <c r="J24" s="7">
        <v>92</v>
      </c>
      <c r="K24" s="7">
        <v>93</v>
      </c>
      <c r="L24" s="7">
        <f>ABS(DMAX(G14:K24,K14,H14:H15)-DMAX(G14:K24,K14,L20:L21))</f>
        <v>2</v>
      </c>
    </row>
    <row r="26" spans="1:12" x14ac:dyDescent="0.3">
      <c r="A26" s="4" t="s">
        <v>77</v>
      </c>
      <c r="B26" s="6" t="s">
        <v>78</v>
      </c>
    </row>
    <row r="27" spans="1:12" x14ac:dyDescent="0.3">
      <c r="A27" s="7" t="s">
        <v>79</v>
      </c>
      <c r="B27" s="7" t="s">
        <v>80</v>
      </c>
      <c r="C27" s="7" t="s">
        <v>81</v>
      </c>
      <c r="D27" s="7" t="s">
        <v>82</v>
      </c>
      <c r="E27" s="9" t="s">
        <v>83</v>
      </c>
    </row>
    <row r="28" spans="1:12" x14ac:dyDescent="0.3">
      <c r="A28" s="7" t="s">
        <v>84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3">
      <c r="A29" s="7" t="s">
        <v>86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3">
      <c r="A30" s="7" t="s">
        <v>88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90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6" t="s">
        <v>92</v>
      </c>
      <c r="H31" s="16"/>
      <c r="I31" s="16"/>
    </row>
    <row r="32" spans="1:12" x14ac:dyDescent="0.3">
      <c r="A32" s="7" t="s">
        <v>93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94</v>
      </c>
      <c r="H32" s="7" t="s">
        <v>95</v>
      </c>
      <c r="I32" s="7" t="s">
        <v>83</v>
      </c>
    </row>
    <row r="33" spans="1:9" x14ac:dyDescent="0.3">
      <c r="A33" s="7" t="s">
        <v>96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91</v>
      </c>
    </row>
    <row r="34" spans="1:9" x14ac:dyDescent="0.3">
      <c r="A34" s="7" t="s">
        <v>97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98</v>
      </c>
    </row>
    <row r="35" spans="1:9" x14ac:dyDescent="0.3">
      <c r="A35" s="7" t="s">
        <v>86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89</v>
      </c>
    </row>
    <row r="36" spans="1:9" x14ac:dyDescent="0.3">
      <c r="A36" s="7" t="s">
        <v>99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85</v>
      </c>
    </row>
    <row r="37" spans="1:9" x14ac:dyDescent="0.3">
      <c r="A37" s="7" t="s">
        <v>100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87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E30" sqref="E30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7" t="s">
        <v>142</v>
      </c>
      <c r="B1" s="17"/>
      <c r="C1" s="17"/>
      <c r="D1" s="17"/>
      <c r="E1" s="17"/>
      <c r="F1" s="17"/>
    </row>
    <row r="3" spans="1:6" x14ac:dyDescent="0.3">
      <c r="A3" s="7" t="s">
        <v>143</v>
      </c>
      <c r="B3" s="7" t="s">
        <v>144</v>
      </c>
      <c r="C3" s="7" t="s">
        <v>145</v>
      </c>
      <c r="D3" s="7" t="s">
        <v>146</v>
      </c>
      <c r="E3" s="7" t="s">
        <v>147</v>
      </c>
      <c r="F3" s="7" t="s">
        <v>148</v>
      </c>
    </row>
    <row r="4" spans="1:6" x14ac:dyDescent="0.3">
      <c r="A4" s="12">
        <v>45053</v>
      </c>
      <c r="B4" s="7" t="s">
        <v>149</v>
      </c>
      <c r="C4" s="7" t="s">
        <v>150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2">
        <v>45054</v>
      </c>
      <c r="B5" s="7" t="s">
        <v>151</v>
      </c>
      <c r="C5" s="7" t="s">
        <v>152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2">
        <v>45054</v>
      </c>
      <c r="B6" s="7" t="s">
        <v>151</v>
      </c>
      <c r="C6" s="7" t="s">
        <v>153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2">
        <v>45061</v>
      </c>
      <c r="B7" s="7" t="s">
        <v>154</v>
      </c>
      <c r="C7" s="7" t="s">
        <v>155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2">
        <v>45087</v>
      </c>
      <c r="B8" s="7" t="s">
        <v>149</v>
      </c>
      <c r="C8" s="7" t="s">
        <v>152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2">
        <v>45092</v>
      </c>
      <c r="B9" s="7" t="s">
        <v>151</v>
      </c>
      <c r="C9" s="7" t="s">
        <v>155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2">
        <v>45094</v>
      </c>
      <c r="B10" s="7" t="s">
        <v>154</v>
      </c>
      <c r="C10" s="7" t="s">
        <v>150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2">
        <v>45099</v>
      </c>
      <c r="B11" s="7" t="s">
        <v>156</v>
      </c>
      <c r="C11" s="7" t="s">
        <v>153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2">
        <v>45115</v>
      </c>
      <c r="B12" s="7" t="s">
        <v>149</v>
      </c>
      <c r="C12" s="7" t="s">
        <v>153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2">
        <v>45117</v>
      </c>
      <c r="B13" s="7" t="s">
        <v>151</v>
      </c>
      <c r="C13" s="7" t="s">
        <v>150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2">
        <v>45123</v>
      </c>
      <c r="B14" s="7" t="s">
        <v>154</v>
      </c>
      <c r="C14" s="7" t="s">
        <v>155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2">
        <v>45123</v>
      </c>
      <c r="B15" s="7" t="s">
        <v>154</v>
      </c>
      <c r="C15" s="7" t="s">
        <v>152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29" t="s">
        <v>145</v>
      </c>
      <c r="B19" t="s">
        <v>219</v>
      </c>
    </row>
    <row r="21" spans="1:4" x14ac:dyDescent="0.3">
      <c r="A21" s="29" t="s">
        <v>225</v>
      </c>
      <c r="B21" s="29" t="s">
        <v>224</v>
      </c>
    </row>
    <row r="22" spans="1:4" x14ac:dyDescent="0.3">
      <c r="A22" s="29" t="s">
        <v>220</v>
      </c>
      <c r="B22" t="s">
        <v>156</v>
      </c>
      <c r="C22" t="s">
        <v>151</v>
      </c>
      <c r="D22" t="s">
        <v>149</v>
      </c>
    </row>
    <row r="23" spans="1:4" x14ac:dyDescent="0.3">
      <c r="A23" s="30" t="s">
        <v>221</v>
      </c>
      <c r="B23" s="31"/>
      <c r="C23" s="31">
        <v>3780000</v>
      </c>
      <c r="D23" s="31">
        <v>600000</v>
      </c>
    </row>
    <row r="24" spans="1:4" x14ac:dyDescent="0.3">
      <c r="A24" s="30" t="s">
        <v>222</v>
      </c>
      <c r="B24" s="31">
        <v>1200000</v>
      </c>
      <c r="C24" s="31">
        <v>2700000</v>
      </c>
      <c r="D24" s="31">
        <v>900000</v>
      </c>
    </row>
    <row r="25" spans="1:4" x14ac:dyDescent="0.3">
      <c r="A25" s="30" t="s">
        <v>223</v>
      </c>
      <c r="B25" s="31"/>
      <c r="C25" s="31">
        <v>3240000</v>
      </c>
      <c r="D25" s="31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I22" sqref="I22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7" t="s">
        <v>157</v>
      </c>
      <c r="B1" s="17"/>
      <c r="C1" s="17"/>
      <c r="D1" s="17"/>
      <c r="E1" s="17"/>
      <c r="F1" s="17"/>
      <c r="G1" s="17"/>
      <c r="H1" s="17"/>
    </row>
    <row r="3" spans="1:8" x14ac:dyDescent="0.3">
      <c r="A3" s="18" t="s">
        <v>158</v>
      </c>
      <c r="B3" s="20" t="s">
        <v>159</v>
      </c>
      <c r="C3" s="21"/>
      <c r="D3" s="22"/>
      <c r="E3" s="20" t="s">
        <v>160</v>
      </c>
      <c r="F3" s="21"/>
      <c r="G3" s="22"/>
      <c r="H3" s="18" t="s">
        <v>161</v>
      </c>
    </row>
    <row r="4" spans="1:8" x14ac:dyDescent="0.3">
      <c r="A4" s="19"/>
      <c r="B4" s="7" t="s">
        <v>162</v>
      </c>
      <c r="C4" s="7" t="s">
        <v>163</v>
      </c>
      <c r="D4" s="7" t="s">
        <v>164</v>
      </c>
      <c r="E4" s="7" t="s">
        <v>162</v>
      </c>
      <c r="F4" s="7" t="s">
        <v>163</v>
      </c>
      <c r="G4" s="7" t="s">
        <v>164</v>
      </c>
      <c r="H4" s="19"/>
    </row>
    <row r="5" spans="1:8" x14ac:dyDescent="0.3">
      <c r="A5" s="7" t="s">
        <v>165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166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167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168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169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170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171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172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173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1" sqref="G11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7" t="s">
        <v>174</v>
      </c>
      <c r="B1" s="17"/>
      <c r="C1" s="17"/>
      <c r="D1" s="17"/>
      <c r="E1" s="17"/>
      <c r="F1" s="17"/>
    </row>
    <row r="3" spans="1:6" x14ac:dyDescent="0.3">
      <c r="A3" s="7" t="s">
        <v>175</v>
      </c>
      <c r="B3" s="7" t="s">
        <v>176</v>
      </c>
      <c r="C3" s="7" t="s">
        <v>177</v>
      </c>
      <c r="D3" s="7" t="s">
        <v>80</v>
      </c>
      <c r="E3" s="7" t="s">
        <v>81</v>
      </c>
      <c r="F3" s="7" t="s">
        <v>178</v>
      </c>
    </row>
    <row r="4" spans="1:6" x14ac:dyDescent="0.3">
      <c r="A4" s="7" t="s">
        <v>179</v>
      </c>
      <c r="B4" s="32">
        <v>51</v>
      </c>
      <c r="C4" s="32">
        <v>1200</v>
      </c>
      <c r="D4" s="32">
        <v>1054</v>
      </c>
      <c r="E4" s="32">
        <v>197</v>
      </c>
      <c r="F4" s="32">
        <v>1200</v>
      </c>
    </row>
    <row r="5" spans="1:6" x14ac:dyDescent="0.3">
      <c r="A5" s="7" t="s">
        <v>180</v>
      </c>
      <c r="B5" s="32">
        <v>48</v>
      </c>
      <c r="C5" s="32">
        <v>1000</v>
      </c>
      <c r="D5" s="32">
        <v>999</v>
      </c>
      <c r="E5" s="32">
        <v>49</v>
      </c>
      <c r="F5" s="32">
        <v>1000</v>
      </c>
    </row>
    <row r="6" spans="1:6" x14ac:dyDescent="0.3">
      <c r="A6" s="7" t="s">
        <v>181</v>
      </c>
      <c r="B6" s="32">
        <v>102</v>
      </c>
      <c r="C6" s="32">
        <v>1500</v>
      </c>
      <c r="D6" s="32">
        <v>1578</v>
      </c>
      <c r="E6" s="32">
        <v>24</v>
      </c>
      <c r="F6" s="32">
        <v>1600</v>
      </c>
    </row>
    <row r="7" spans="1:6" x14ac:dyDescent="0.3">
      <c r="A7" s="7" t="s">
        <v>182</v>
      </c>
      <c r="B7" s="32">
        <v>43</v>
      </c>
      <c r="C7" s="32">
        <v>800</v>
      </c>
      <c r="D7" s="32">
        <v>647</v>
      </c>
      <c r="E7" s="32">
        <v>196</v>
      </c>
      <c r="F7" s="32">
        <v>600</v>
      </c>
    </row>
    <row r="8" spans="1:6" x14ac:dyDescent="0.3">
      <c r="A8" s="7" t="s">
        <v>183</v>
      </c>
      <c r="B8" s="32">
        <v>62</v>
      </c>
      <c r="C8" s="32">
        <v>2000</v>
      </c>
      <c r="D8" s="32">
        <v>2043</v>
      </c>
      <c r="E8" s="32">
        <v>19</v>
      </c>
      <c r="F8" s="32">
        <v>2200</v>
      </c>
    </row>
    <row r="9" spans="1:6" x14ac:dyDescent="0.3">
      <c r="A9" s="7" t="s">
        <v>184</v>
      </c>
      <c r="B9" s="32">
        <v>48</v>
      </c>
      <c r="C9" s="32">
        <v>1800</v>
      </c>
      <c r="D9" s="32">
        <v>1762</v>
      </c>
      <c r="E9" s="32">
        <v>86</v>
      </c>
      <c r="F9" s="32">
        <v>1800</v>
      </c>
    </row>
    <row r="10" spans="1:6" x14ac:dyDescent="0.3">
      <c r="A10" s="7" t="s">
        <v>185</v>
      </c>
      <c r="B10" s="32">
        <v>52</v>
      </c>
      <c r="C10" s="32">
        <v>1600</v>
      </c>
      <c r="D10" s="32">
        <v>1429</v>
      </c>
      <c r="E10" s="32">
        <v>223</v>
      </c>
      <c r="F10" s="32">
        <v>1500</v>
      </c>
    </row>
    <row r="11" spans="1:6" x14ac:dyDescent="0.3">
      <c r="A11" s="7" t="s">
        <v>186</v>
      </c>
      <c r="B11" s="32">
        <f>SUM(B4:B10)</f>
        <v>406</v>
      </c>
      <c r="C11" s="32">
        <f t="shared" ref="C11:F11" si="0">SUM(C4:C10)</f>
        <v>9900</v>
      </c>
      <c r="D11" s="32">
        <f t="shared" si="0"/>
        <v>9512</v>
      </c>
      <c r="E11" s="32">
        <f t="shared" si="0"/>
        <v>794</v>
      </c>
      <c r="F11" s="32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676275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O27" sqref="O27"/>
    </sheetView>
  </sheetViews>
  <sheetFormatPr defaultRowHeight="16.5" x14ac:dyDescent="0.3"/>
  <sheetData>
    <row r="1" spans="1:5" ht="20.25" x14ac:dyDescent="0.3">
      <c r="A1" s="17" t="s">
        <v>187</v>
      </c>
      <c r="B1" s="17"/>
      <c r="C1" s="17"/>
      <c r="D1" s="17"/>
      <c r="E1" s="17"/>
    </row>
    <row r="3" spans="1:5" x14ac:dyDescent="0.3">
      <c r="A3" s="7" t="s">
        <v>44</v>
      </c>
      <c r="B3" s="7" t="s">
        <v>11</v>
      </c>
      <c r="C3" s="7" t="s">
        <v>188</v>
      </c>
      <c r="D3" s="7" t="s">
        <v>189</v>
      </c>
      <c r="E3" s="7" t="s">
        <v>190</v>
      </c>
    </row>
    <row r="4" spans="1:5" x14ac:dyDescent="0.3">
      <c r="A4" s="7" t="s">
        <v>191</v>
      </c>
      <c r="B4" s="7" t="s">
        <v>18</v>
      </c>
      <c r="C4" s="7">
        <v>176</v>
      </c>
      <c r="D4" s="7">
        <v>75</v>
      </c>
      <c r="E4" s="7">
        <v>1.2</v>
      </c>
    </row>
    <row r="5" spans="1:5" x14ac:dyDescent="0.3">
      <c r="A5" s="7" t="s">
        <v>192</v>
      </c>
      <c r="B5" s="7" t="s">
        <v>21</v>
      </c>
      <c r="C5" s="7">
        <v>165</v>
      </c>
      <c r="D5" s="7">
        <v>50</v>
      </c>
      <c r="E5" s="7">
        <v>0.4</v>
      </c>
    </row>
    <row r="6" spans="1:5" x14ac:dyDescent="0.3">
      <c r="A6" s="7" t="s">
        <v>193</v>
      </c>
      <c r="B6" s="7" t="s">
        <v>18</v>
      </c>
      <c r="C6" s="7">
        <v>157</v>
      </c>
      <c r="D6" s="7">
        <v>51</v>
      </c>
      <c r="E6" s="7">
        <v>1.5</v>
      </c>
    </row>
    <row r="7" spans="1:5" x14ac:dyDescent="0.3">
      <c r="A7" s="7" t="s">
        <v>194</v>
      </c>
      <c r="B7" s="7" t="s">
        <v>21</v>
      </c>
      <c r="C7" s="7">
        <v>185</v>
      </c>
      <c r="D7" s="7">
        <v>74</v>
      </c>
      <c r="E7" s="7">
        <v>1.5</v>
      </c>
    </row>
    <row r="8" spans="1:5" x14ac:dyDescent="0.3">
      <c r="A8" s="7" t="s">
        <v>195</v>
      </c>
      <c r="B8" s="7" t="s">
        <v>18</v>
      </c>
      <c r="C8" s="7">
        <v>162</v>
      </c>
      <c r="D8" s="7">
        <v>49</v>
      </c>
      <c r="E8" s="7">
        <v>1.2</v>
      </c>
    </row>
    <row r="9" spans="1:5" x14ac:dyDescent="0.3">
      <c r="A9" s="7" t="s">
        <v>196</v>
      </c>
      <c r="B9" s="7" t="s">
        <v>18</v>
      </c>
      <c r="C9" s="7">
        <v>160</v>
      </c>
      <c r="D9" s="7">
        <v>50</v>
      </c>
      <c r="E9" s="7">
        <v>0.7</v>
      </c>
    </row>
    <row r="10" spans="1:5" x14ac:dyDescent="0.3">
      <c r="A10" s="7" t="s">
        <v>197</v>
      </c>
      <c r="B10" s="7" t="s">
        <v>21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198</v>
      </c>
      <c r="B11" s="7" t="s">
        <v>21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199</v>
      </c>
      <c r="B12" s="7" t="s">
        <v>18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200</v>
      </c>
      <c r="B13" s="7" t="s">
        <v>21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양양동진</cp:lastModifiedBy>
  <dcterms:created xsi:type="dcterms:W3CDTF">2023-04-27T08:01:32Z</dcterms:created>
  <dcterms:modified xsi:type="dcterms:W3CDTF">2024-12-04T02:58:06Z</dcterms:modified>
</cp:coreProperties>
</file>