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기출\"/>
    </mc:Choice>
  </mc:AlternateContent>
  <xr:revisionPtr revIDLastSave="0" documentId="13_ncr:1_{ED110584-8D4E-406A-BE0D-7EA9D4265DC9}" xr6:coauthVersionLast="47" xr6:coauthVersionMax="47" xr10:uidLastSave="{00000000-0000-0000-0000-000000000000}"/>
  <bookViews>
    <workbookView xWindow="-98" yWindow="-98" windowWidth="21795" windowHeight="12975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4" l="1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E5" i="7"/>
  <c r="E6" i="7"/>
  <c r="E7" i="7"/>
  <c r="E8" i="7"/>
  <c r="E9" i="7"/>
  <c r="E10" i="7"/>
  <c r="E11" i="7"/>
  <c r="E4" i="7"/>
  <c r="F20" i="8"/>
  <c r="F14" i="8"/>
  <c r="F9" i="8"/>
  <c r="F22" i="8" s="1"/>
  <c r="H7" i="8"/>
  <c r="G15" i="8"/>
  <c r="H15" i="8" s="1"/>
  <c r="G10" i="8"/>
  <c r="H10" i="8" s="1"/>
  <c r="H13" i="8" s="1"/>
  <c r="G16" i="8"/>
  <c r="H16" i="8" s="1"/>
  <c r="H19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G4" i="8"/>
  <c r="H4" i="8" s="1"/>
  <c r="G8" i="8" l="1"/>
  <c r="G21" i="8" s="1"/>
  <c r="G13" i="8"/>
  <c r="G19" i="8"/>
  <c r="H8" i="8"/>
  <c r="H21" i="8" s="1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<sst xmlns="http://schemas.openxmlformats.org/spreadsheetml/2006/main" count="283" uniqueCount="220">
  <si>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</si>
  <si>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</si>
  <si>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</si>
  <si>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</si>
  <si>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</si>
  <si>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</si>
  <si>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</si>
  <si>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</si>
  <si>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</si>
  <si>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</si>
  <si>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</si>
  <si>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</si>
  <si>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</si>
  <si>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</si>
  <si>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</si>
  <si>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</si>
  <si>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</si>
  <si>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</si>
  <si>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</si>
  <si>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</si>
  <si>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</si>
  <si>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</si>
  <si>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</si>
  <si>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</si>
  <si>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</si>
  <si>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</si>
  <si>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</si>
  <si>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</si>
  <si>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</si>
  <si>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</si>
  <si>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</si>
  <si>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</si>
  <si>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</si>
  <si>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</si>
  <si>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</si>
  <si>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</si>
  <si>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</si>
  <si>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</si>
  <si>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</si>
  <si>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</si>
  <si>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</si>
  <si>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</si>
  <si>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</si>
  <si>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</si>
  <si>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</si>
  <si>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</si>
  <si>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</si>
  <si>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</si>
  <si>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</si>
  <si>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</si>
  <si>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</si>
  <si>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</si>
  <si>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</si>
  <si>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</si>
  <si>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</si>
  <si>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</si>
  <si>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</si>
  <si>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</si>
  <si>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</si>
  <si>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</si>
  <si>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</si>
  <si>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</si>
  <si>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</si>
  <si>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</si>
  <si>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</si>
  <si>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</si>
  <si>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</si>
  <si>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</si>
  <si>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</si>
  <si>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</si>
  <si>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</si>
  <si>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</si>
  <si>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</si>
  <si>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</si>
  <si>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</si>
  <si>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</si>
  <si>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</si>
  <si>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</si>
  <si>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</si>
  <si>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</si>
  <si>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</si>
  <si>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</si>
  <si>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</si>
  <si>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</si>
  <si>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</si>
  <si>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</si>
  <si>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</si>
  <si>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</si>
  <si>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</si>
  <si>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</si>
  <si>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</si>
  <si>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</si>
  <si>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</si>
  <si>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</si>
  <si>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</si>
  <si>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</si>
  <si>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</si>
  <si>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</si>
  <si>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</si>
  <si>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</si>
  <si>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</si>
  <si>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</si>
  <si>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</si>
  <si>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</si>
  <si>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</si>
  <si>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</si>
  <si>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</si>
  <si>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</si>
  <si>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</si>
  <si>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</si>
  <si>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</si>
  <si>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</si>
  <si>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</si>
  <si>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</si>
  <si>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</si>
  <si>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</si>
  <si>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</si>
  <si>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</si>
  <si>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</si>
  <si>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</si>
  <si>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</si>
  <si>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</si>
  <si>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</si>
  <si>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</si>
  <si>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</si>
  <si>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</si>
  <si>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</si>
  <si>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</si>
  <si>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</si>
  <si>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</si>
  <si>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</si>
  <si>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</si>
  <si>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</si>
  <si>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</si>
  <si>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</si>
  <si>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</si>
  <si>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</si>
  <si>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</si>
  <si>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</si>
  <si>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</si>
  <si>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</si>
  <si>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</si>
  <si>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</si>
  <si>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</si>
  <si>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</si>
  <si>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</si>
  <si>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</si>
  <si>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</si>
  <si>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</si>
  <si>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</si>
  <si>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</si>
  <si>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</si>
  <si>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</si>
  <si>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</si>
  <si>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</si>
  <si>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</si>
  <si>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</si>
  <si>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</si>
  <si>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</si>
  <si>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</si>
  <si>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</si>
  <si>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</si>
  <si>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</si>
  <si>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</si>
  <si>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</si>
  <si>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</si>
  <si>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</si>
  <si>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</si>
  <si>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</si>
  <si>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</si>
  <si>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</si>
  <si>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</si>
  <si>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</si>
  <si>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</si>
  <si>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</si>
  <si>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</si>
  <si>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</si>
  <si>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</si>
  <si>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</si>
  <si>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</si>
  <si>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</si>
  <si>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</si>
  <si>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</si>
  <si>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</si>
  <si>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</si>
  <si>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</si>
  <si>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</si>
  <si>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</si>
  <si>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</si>
  <si>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</si>
  <si>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</si>
  <si>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</si>
  <si>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</si>
  <si>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담당자</t>
    <phoneticPr fontId="1" type="noConversion"/>
  </si>
  <si>
    <t>입고단가</t>
    <phoneticPr fontId="1" type="noConversion"/>
  </si>
  <si>
    <t>입고량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</si>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</sst>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1" formatCode="&quot;*&quot;0&quot;일&quot;"/>
    <numFmt numFmtId="182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14288</xdr:colOff>
      <xdr:row>2</xdr:row>
      <xdr:rowOff>14288</xdr:rowOff>
    </xdr:from>
    <xdr:to>
      <xdr:col>7</xdr:col>
      <xdr:colOff>9525</xdr:colOff>
      <xdr:row>4</xdr:row>
      <xdr:rowOff>38100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F82AC2C8-BFF3-1F52-DFA9-DFDB91EDD9B5}"/>
            </a:ext>
          </a:extLst>
        </xdr:cNvPr>
        <xdr:cNvSpPr/>
      </xdr:nvSpPr>
      <xdr:spPr>
        <a:xfrm>
          <a:off x="4395788" y="490538"/>
          <a:ext cx="881062" cy="45243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4</xdr:row>
          <xdr:rowOff>47625</xdr:rowOff>
        </xdr:from>
        <xdr:to>
          <xdr:col>7</xdr:col>
          <xdr:colOff>0</xdr:colOff>
          <xdr:row>6</xdr:row>
          <xdr:rowOff>14288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D15" sqref="D15"/>
    </sheetView>
  </sheetViews>
  <sheetFormatPr defaultRowHeight="16.899999999999999" x14ac:dyDescent="0.6"/>
  <cols>
    <col min="1" max="1" width="15.125" bestFit="1" customWidth="1"/>
    <col min="4" max="4" width="10.875" bestFit="1" customWidth="1"/>
  </cols>
  <sheetData>
    <row r="1" spans="1:5" x14ac:dyDescent="0.6">
      <c r="A1" t="s">
        <v>0</v>
      </c>
    </row>
    <row r="3" spans="1:5" x14ac:dyDescent="0.6">
      <c r="A3" s="1" t="s">
        <v>185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6">
      <c r="A4" s="1" t="s">
        <v>186</v>
      </c>
      <c r="B4" s="1" t="s">
        <v>196</v>
      </c>
      <c r="C4" s="1" t="s">
        <v>202</v>
      </c>
      <c r="D4" s="2">
        <v>460000</v>
      </c>
      <c r="E4" s="1">
        <v>30</v>
      </c>
    </row>
    <row r="5" spans="1:5" x14ac:dyDescent="0.6">
      <c r="A5" s="1" t="s">
        <v>187</v>
      </c>
      <c r="B5" s="1" t="s">
        <v>197</v>
      </c>
      <c r="C5" s="1" t="s">
        <v>203</v>
      </c>
      <c r="D5" s="2">
        <v>580000</v>
      </c>
      <c r="E5" s="1">
        <v>80</v>
      </c>
    </row>
    <row r="6" spans="1:5" x14ac:dyDescent="0.6">
      <c r="A6" s="1" t="s">
        <v>188</v>
      </c>
      <c r="B6" s="1" t="s">
        <v>198</v>
      </c>
      <c r="C6" s="1" t="s">
        <v>204</v>
      </c>
      <c r="D6" s="2">
        <v>973000</v>
      </c>
      <c r="E6" s="1">
        <v>120</v>
      </c>
    </row>
    <row r="7" spans="1:5" x14ac:dyDescent="0.6">
      <c r="A7" s="1" t="s">
        <v>189</v>
      </c>
      <c r="B7" s="1" t="s">
        <v>199</v>
      </c>
      <c r="C7" s="1" t="s">
        <v>205</v>
      </c>
      <c r="D7" s="2">
        <v>300000</v>
      </c>
      <c r="E7" s="1">
        <v>50</v>
      </c>
    </row>
    <row r="8" spans="1:5" x14ac:dyDescent="0.6">
      <c r="A8" s="1" t="s">
        <v>190</v>
      </c>
      <c r="B8" s="1" t="s">
        <v>200</v>
      </c>
      <c r="C8" s="1" t="s">
        <v>206</v>
      </c>
      <c r="D8" s="2">
        <v>1085000</v>
      </c>
      <c r="E8" s="1">
        <v>100</v>
      </c>
    </row>
    <row r="9" spans="1:5" x14ac:dyDescent="0.6">
      <c r="A9" s="1" t="s">
        <v>191</v>
      </c>
      <c r="B9" s="1" t="s">
        <v>201</v>
      </c>
      <c r="C9" s="1" t="s">
        <v>207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I11" sqref="I11"/>
    </sheetView>
  </sheetViews>
  <sheetFormatPr defaultRowHeight="16.899999999999999" x14ac:dyDescent="0.6"/>
  <cols>
    <col min="3" max="4" width="11.125" bestFit="1" customWidth="1"/>
  </cols>
  <sheetData>
    <row r="1" spans="1:5" ht="24.75" x14ac:dyDescent="0.6">
      <c r="A1" s="15" t="s">
        <v>85</v>
      </c>
      <c r="B1" s="15"/>
      <c r="C1" s="15"/>
      <c r="D1" s="15"/>
      <c r="E1" s="15"/>
    </row>
    <row r="2" spans="1:5" ht="17.25" thickBot="1" x14ac:dyDescent="0.65"/>
    <row r="3" spans="1:5" x14ac:dyDescent="0.6">
      <c r="A3" s="16" t="s">
        <v>86</v>
      </c>
      <c r="B3" s="17" t="s">
        <v>87</v>
      </c>
      <c r="C3" s="17" t="s">
        <v>88</v>
      </c>
      <c r="D3" s="17" t="s">
        <v>89</v>
      </c>
      <c r="E3" s="18" t="s">
        <v>90</v>
      </c>
    </row>
    <row r="4" spans="1:5" x14ac:dyDescent="0.6">
      <c r="A4" s="19" t="s">
        <v>91</v>
      </c>
      <c r="B4" s="5" t="s">
        <v>92</v>
      </c>
      <c r="C4" s="6">
        <v>45006</v>
      </c>
      <c r="D4" s="6">
        <v>45010</v>
      </c>
      <c r="E4" s="20">
        <v>4</v>
      </c>
    </row>
    <row r="5" spans="1:5" x14ac:dyDescent="0.6">
      <c r="A5" s="19"/>
      <c r="B5" s="5" t="s">
        <v>42</v>
      </c>
      <c r="C5" s="6">
        <v>45010</v>
      </c>
      <c r="D5" s="6">
        <v>45013</v>
      </c>
      <c r="E5" s="20">
        <v>3</v>
      </c>
    </row>
    <row r="6" spans="1:5" x14ac:dyDescent="0.6">
      <c r="A6" s="19"/>
      <c r="B6" s="5" t="s">
        <v>93</v>
      </c>
      <c r="C6" s="6">
        <v>45005</v>
      </c>
      <c r="D6" s="6">
        <v>45008</v>
      </c>
      <c r="E6" s="20">
        <v>3</v>
      </c>
    </row>
    <row r="7" spans="1:5" x14ac:dyDescent="0.6">
      <c r="A7" s="19"/>
      <c r="B7" s="5" t="s">
        <v>46</v>
      </c>
      <c r="C7" s="6">
        <v>45001</v>
      </c>
      <c r="D7" s="6">
        <v>45002</v>
      </c>
      <c r="E7" s="20">
        <v>1</v>
      </c>
    </row>
    <row r="8" spans="1:5" x14ac:dyDescent="0.6">
      <c r="A8" s="19" t="s">
        <v>94</v>
      </c>
      <c r="B8" s="5" t="s">
        <v>92</v>
      </c>
      <c r="C8" s="6">
        <v>45008</v>
      </c>
      <c r="D8" s="6">
        <v>45013</v>
      </c>
      <c r="E8" s="20">
        <v>5</v>
      </c>
    </row>
    <row r="9" spans="1:5" x14ac:dyDescent="0.6">
      <c r="A9" s="19"/>
      <c r="B9" s="5" t="s">
        <v>42</v>
      </c>
      <c r="C9" s="6">
        <v>45008</v>
      </c>
      <c r="D9" s="6">
        <v>45014</v>
      </c>
      <c r="E9" s="20">
        <v>6</v>
      </c>
    </row>
    <row r="10" spans="1:5" x14ac:dyDescent="0.6">
      <c r="A10" s="19"/>
      <c r="B10" s="5" t="s">
        <v>93</v>
      </c>
      <c r="C10" s="6">
        <v>45001</v>
      </c>
      <c r="D10" s="6">
        <v>45005</v>
      </c>
      <c r="E10" s="20">
        <v>4</v>
      </c>
    </row>
    <row r="11" spans="1:5" x14ac:dyDescent="0.6">
      <c r="A11" s="19"/>
      <c r="B11" s="5" t="s">
        <v>46</v>
      </c>
      <c r="C11" s="6">
        <v>45003</v>
      </c>
      <c r="D11" s="6">
        <v>45004</v>
      </c>
      <c r="E11" s="20">
        <v>1</v>
      </c>
    </row>
    <row r="12" spans="1:5" x14ac:dyDescent="0.6">
      <c r="A12" s="19" t="s">
        <v>95</v>
      </c>
      <c r="B12" s="5" t="s">
        <v>92</v>
      </c>
      <c r="C12" s="6">
        <v>45016</v>
      </c>
      <c r="D12" s="6">
        <v>45020</v>
      </c>
      <c r="E12" s="20">
        <v>4</v>
      </c>
    </row>
    <row r="13" spans="1:5" x14ac:dyDescent="0.6">
      <c r="A13" s="19"/>
      <c r="B13" s="5" t="s">
        <v>42</v>
      </c>
      <c r="C13" s="6">
        <v>45019</v>
      </c>
      <c r="D13" s="6">
        <v>45024</v>
      </c>
      <c r="E13" s="20">
        <v>5</v>
      </c>
    </row>
    <row r="14" spans="1:5" x14ac:dyDescent="0.6">
      <c r="A14" s="19"/>
      <c r="B14" s="5" t="s">
        <v>93</v>
      </c>
      <c r="C14" s="6">
        <v>45014</v>
      </c>
      <c r="D14" s="6">
        <v>45016</v>
      </c>
      <c r="E14" s="20">
        <v>2</v>
      </c>
    </row>
    <row r="15" spans="1:5" ht="17.25" thickBot="1" x14ac:dyDescent="0.65">
      <c r="A15" s="21"/>
      <c r="B15" s="22" t="s">
        <v>46</v>
      </c>
      <c r="C15" s="23">
        <v>45007</v>
      </c>
      <c r="D15" s="23">
        <v>45009</v>
      </c>
      <c r="E15" s="24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3" workbookViewId="0">
      <selection activeCell="K17" sqref="K17"/>
    </sheetView>
  </sheetViews>
  <sheetFormatPr defaultRowHeight="16.899999999999999" x14ac:dyDescent="0.6"/>
  <cols>
    <col min="1" max="1" width="11.875" customWidth="1"/>
    <col min="2" max="2" width="10.625" customWidth="1"/>
    <col min="3" max="5" width="11.875" bestFit="1" customWidth="1"/>
  </cols>
  <sheetData>
    <row r="1" spans="1:6" ht="20.65" x14ac:dyDescent="0.6">
      <c r="A1" s="11" t="s">
        <v>96</v>
      </c>
      <c r="B1" s="11"/>
      <c r="C1" s="11"/>
      <c r="D1" s="11"/>
      <c r="E1" s="11"/>
      <c r="F1" s="11"/>
    </row>
    <row r="3" spans="1:6" x14ac:dyDescent="0.6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6">
      <c r="A4" s="5" t="s">
        <v>103</v>
      </c>
      <c r="B4" s="9">
        <v>135211</v>
      </c>
      <c r="C4" s="9">
        <v>18240000</v>
      </c>
      <c r="D4" s="9">
        <v>77070000</v>
      </c>
      <c r="E4" s="9">
        <v>12330000</v>
      </c>
      <c r="F4" s="5"/>
    </row>
    <row r="5" spans="1:6" x14ac:dyDescent="0.6">
      <c r="A5" s="5" t="s">
        <v>104</v>
      </c>
      <c r="B5" s="9">
        <v>96854</v>
      </c>
      <c r="C5" s="9">
        <v>9240000</v>
      </c>
      <c r="D5" s="9">
        <v>55210000</v>
      </c>
      <c r="E5" s="9">
        <v>8830000</v>
      </c>
      <c r="F5" s="5"/>
    </row>
    <row r="6" spans="1:6" x14ac:dyDescent="0.6">
      <c r="A6" s="5" t="s">
        <v>105</v>
      </c>
      <c r="B6" s="9">
        <v>112547</v>
      </c>
      <c r="C6" s="9">
        <v>14400000</v>
      </c>
      <c r="D6" s="9">
        <v>64150000</v>
      </c>
      <c r="E6" s="9">
        <v>10260000</v>
      </c>
      <c r="F6" s="5" t="s">
        <v>106</v>
      </c>
    </row>
    <row r="7" spans="1:6" x14ac:dyDescent="0.6">
      <c r="A7" s="5" t="s">
        <v>107</v>
      </c>
      <c r="B7" s="9">
        <v>88614</v>
      </c>
      <c r="C7" s="9">
        <v>8710000</v>
      </c>
      <c r="D7" s="9">
        <v>50510000</v>
      </c>
      <c r="E7" s="9">
        <v>8080000</v>
      </c>
      <c r="F7" s="5"/>
    </row>
    <row r="8" spans="1:6" x14ac:dyDescent="0.6">
      <c r="A8" s="5" t="s">
        <v>108</v>
      </c>
      <c r="B8" s="9">
        <v>76200</v>
      </c>
      <c r="C8" s="9">
        <v>6250000</v>
      </c>
      <c r="D8" s="9">
        <v>43430000</v>
      </c>
      <c r="E8" s="9">
        <v>6950000</v>
      </c>
      <c r="F8" s="5"/>
    </row>
    <row r="9" spans="1:6" x14ac:dyDescent="0.6">
      <c r="A9" s="5" t="s">
        <v>109</v>
      </c>
      <c r="B9" s="9">
        <v>96726</v>
      </c>
      <c r="C9" s="9">
        <v>10950000</v>
      </c>
      <c r="D9" s="9">
        <v>55130000</v>
      </c>
      <c r="E9" s="9">
        <v>8820000</v>
      </c>
      <c r="F9" s="5" t="s">
        <v>106</v>
      </c>
    </row>
    <row r="10" spans="1:6" x14ac:dyDescent="0.6">
      <c r="A10" s="5" t="s">
        <v>110</v>
      </c>
      <c r="B10" s="9">
        <v>83671</v>
      </c>
      <c r="C10" s="9">
        <v>9120000</v>
      </c>
      <c r="D10" s="9">
        <v>47690000</v>
      </c>
      <c r="E10" s="9">
        <v>7630000</v>
      </c>
      <c r="F10" s="5"/>
    </row>
    <row r="11" spans="1:6" x14ac:dyDescent="0.6">
      <c r="A11" s="5" t="s">
        <v>111</v>
      </c>
      <c r="B11" s="9">
        <v>154789</v>
      </c>
      <c r="C11" s="9">
        <v>16400000</v>
      </c>
      <c r="D11" s="9">
        <v>88230000</v>
      </c>
      <c r="E11" s="9">
        <v>14120000</v>
      </c>
      <c r="F11" s="5"/>
    </row>
    <row r="12" spans="1:6" x14ac:dyDescent="0.6">
      <c r="A12" s="5" t="s">
        <v>112</v>
      </c>
      <c r="B12" s="9">
        <v>160643</v>
      </c>
      <c r="C12" s="9">
        <v>17620000</v>
      </c>
      <c r="D12" s="9">
        <v>91570000</v>
      </c>
      <c r="E12" s="9">
        <v>14650000</v>
      </c>
      <c r="F12" s="5" t="s">
        <v>106</v>
      </c>
    </row>
    <row r="13" spans="1:6" x14ac:dyDescent="0.6">
      <c r="A13" s="5" t="s">
        <v>113</v>
      </c>
      <c r="B13" s="9">
        <v>126755</v>
      </c>
      <c r="C13" s="9">
        <v>16840000</v>
      </c>
      <c r="D13" s="9">
        <v>72250000</v>
      </c>
      <c r="E13" s="9">
        <v>11560000</v>
      </c>
      <c r="F13" s="5"/>
    </row>
    <row r="14" spans="1:6" x14ac:dyDescent="0.6">
      <c r="A14" s="5" t="s">
        <v>114</v>
      </c>
      <c r="B14" s="9">
        <v>76925</v>
      </c>
      <c r="C14" s="9">
        <v>9600000</v>
      </c>
      <c r="D14" s="9">
        <v>43850000</v>
      </c>
      <c r="E14" s="9">
        <v>7020000</v>
      </c>
      <c r="F14" s="5" t="s">
        <v>106</v>
      </c>
    </row>
    <row r="15" spans="1:6" x14ac:dyDescent="0.6">
      <c r="A15" s="5" t="s">
        <v>115</v>
      </c>
      <c r="B15" s="9">
        <v>139574</v>
      </c>
      <c r="C15" s="9">
        <v>16520000</v>
      </c>
      <c r="D15" s="9">
        <v>79560000</v>
      </c>
      <c r="E15" s="9">
        <v>12730000</v>
      </c>
      <c r="F15" s="5"/>
    </row>
    <row r="18" spans="1:6" x14ac:dyDescent="0.6">
      <c r="A18" s="1" t="s">
        <v>208</v>
      </c>
      <c r="B18" s="1" t="s">
        <v>210</v>
      </c>
      <c r="C18" s="1"/>
    </row>
    <row r="19" spans="1:6" x14ac:dyDescent="0.6">
      <c r="A19" s="1" t="s">
        <v>209</v>
      </c>
      <c r="B19" s="1" t="s">
        <v>211</v>
      </c>
      <c r="C19" s="1"/>
    </row>
    <row r="20" spans="1:6" x14ac:dyDescent="0.6">
      <c r="A20" s="1"/>
      <c r="B20" s="1"/>
      <c r="C20" s="1"/>
    </row>
    <row r="22" spans="1:6" x14ac:dyDescent="0.6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6">
      <c r="A23" s="5" t="s">
        <v>103</v>
      </c>
      <c r="B23" s="9">
        <v>135211</v>
      </c>
      <c r="C23" s="9">
        <v>18240000</v>
      </c>
      <c r="D23" s="9">
        <v>77070000</v>
      </c>
      <c r="E23" s="9">
        <v>12330000</v>
      </c>
      <c r="F23" s="5"/>
    </row>
    <row r="24" spans="1:6" x14ac:dyDescent="0.6">
      <c r="A24" s="5" t="s">
        <v>111</v>
      </c>
      <c r="B24" s="9">
        <v>154789</v>
      </c>
      <c r="C24" s="9">
        <v>16400000</v>
      </c>
      <c r="D24" s="9">
        <v>88230000</v>
      </c>
      <c r="E24" s="9">
        <v>14120000</v>
      </c>
      <c r="F24" s="5"/>
    </row>
    <row r="25" spans="1:6" x14ac:dyDescent="0.6">
      <c r="A25" s="5" t="s">
        <v>113</v>
      </c>
      <c r="B25" s="9">
        <v>126755</v>
      </c>
      <c r="C25" s="9">
        <v>16840000</v>
      </c>
      <c r="D25" s="9">
        <v>72250000</v>
      </c>
      <c r="E25" s="9">
        <v>11560000</v>
      </c>
      <c r="F25" s="5"/>
    </row>
    <row r="26" spans="1:6" x14ac:dyDescent="0.6">
      <c r="A26" s="5" t="s">
        <v>115</v>
      </c>
      <c r="B26" s="9">
        <v>139574</v>
      </c>
      <c r="C26" s="9">
        <v>16520000</v>
      </c>
      <c r="D26" s="9">
        <v>79560000</v>
      </c>
      <c r="E26" s="9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11" workbookViewId="0">
      <selection activeCell="J28" sqref="J28"/>
    </sheetView>
  </sheetViews>
  <sheetFormatPr defaultRowHeight="16.899999999999999" x14ac:dyDescent="0.6"/>
  <cols>
    <col min="5" max="5" width="12.375" bestFit="1" customWidth="1"/>
    <col min="6" max="6" width="11" bestFit="1" customWidth="1"/>
    <col min="7" max="7" width="11.125" bestFit="1" customWidth="1"/>
  </cols>
  <sheetData>
    <row r="1" spans="1:9" x14ac:dyDescent="0.6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6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7" t="s">
        <v>20</v>
      </c>
    </row>
    <row r="3" spans="1:9" x14ac:dyDescent="0.6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6">
        <v>44988</v>
      </c>
      <c r="H3" s="5" t="str">
        <f>IF( MOD( DAY(G3),5)=0,"정기시험","상시시험")</f>
        <v>상시시험</v>
      </c>
    </row>
    <row r="4" spans="1:9" x14ac:dyDescent="0.6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6">
        <v>44989</v>
      </c>
      <c r="H4" s="5" t="str">
        <f t="shared" ref="H4:H11" si="0">IF( MOD( DAY(G4),5)=0,"정기시험","상시시험")</f>
        <v>상시시험</v>
      </c>
    </row>
    <row r="5" spans="1:9" x14ac:dyDescent="0.6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6">
        <v>44990</v>
      </c>
      <c r="H5" s="5" t="str">
        <f t="shared" si="0"/>
        <v>정기시험</v>
      </c>
    </row>
    <row r="6" spans="1:9" x14ac:dyDescent="0.6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6">
        <v>44995</v>
      </c>
      <c r="H6" s="5" t="str">
        <f t="shared" si="0"/>
        <v>정기시험</v>
      </c>
    </row>
    <row r="7" spans="1:9" x14ac:dyDescent="0.6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6">
        <v>44996</v>
      </c>
      <c r="H7" s="5" t="str">
        <f t="shared" si="0"/>
        <v>상시시험</v>
      </c>
    </row>
    <row r="8" spans="1:9" x14ac:dyDescent="0.6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6">
        <v>44997</v>
      </c>
      <c r="H8" s="5" t="str">
        <f t="shared" si="0"/>
        <v>상시시험</v>
      </c>
    </row>
    <row r="9" spans="1:9" x14ac:dyDescent="0.6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6">
        <v>45003</v>
      </c>
      <c r="H9" s="5" t="str">
        <f t="shared" si="0"/>
        <v>상시시험</v>
      </c>
    </row>
    <row r="10" spans="1:9" x14ac:dyDescent="0.6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6">
        <v>45004</v>
      </c>
      <c r="H10" s="5" t="str">
        <f t="shared" si="0"/>
        <v>상시시험</v>
      </c>
    </row>
    <row r="11" spans="1:9" x14ac:dyDescent="0.6">
      <c r="A11" s="12" t="s">
        <v>15</v>
      </c>
      <c r="B11" s="13"/>
      <c r="C11" s="14"/>
      <c r="D11" s="30" t="e">
        <f>COUNTIFS(B3:B10,"&gt;=45",C3:C10,"&gt;=45",D3,"&gt;=AVERAGE(D3:D10)"/COUNTA(A3:A10))</f>
        <v>#VALUE!</v>
      </c>
      <c r="F11" s="5" t="s">
        <v>29</v>
      </c>
      <c r="G11" s="6">
        <v>45005</v>
      </c>
      <c r="H11" s="5" t="str">
        <f t="shared" si="0"/>
        <v>정기시험</v>
      </c>
    </row>
    <row r="13" spans="1:9" x14ac:dyDescent="0.6">
      <c r="A13" s="3" t="s">
        <v>30</v>
      </c>
      <c r="B13" s="4" t="s">
        <v>31</v>
      </c>
      <c r="G13" s="8" t="s">
        <v>32</v>
      </c>
      <c r="H13" s="4" t="s">
        <v>33</v>
      </c>
    </row>
    <row r="14" spans="1:9" x14ac:dyDescent="0.6">
      <c r="A14" s="5" t="s">
        <v>3</v>
      </c>
      <c r="B14" s="5" t="s">
        <v>34</v>
      </c>
      <c r="C14" s="5" t="s">
        <v>35</v>
      </c>
      <c r="D14" s="5" t="s">
        <v>36</v>
      </c>
      <c r="E14" s="7" t="s">
        <v>37</v>
      </c>
      <c r="G14" s="5" t="s">
        <v>37</v>
      </c>
      <c r="H14" s="5" t="s">
        <v>38</v>
      </c>
      <c r="I14" s="7" t="s">
        <v>39</v>
      </c>
    </row>
    <row r="15" spans="1:9" x14ac:dyDescent="0.6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UPPER(LEFT(C15,3))&amp;"-"&amp;B15&amp;"-"&amp;RIGHT(C15,1)</f>
        <v>PRO-2020-k</v>
      </c>
      <c r="G15" s="5" t="s">
        <v>43</v>
      </c>
      <c r="H15" s="9">
        <v>1253</v>
      </c>
      <c r="I15" s="5" t="str">
        <f>CHOOSE(_xlfn.RANK.EQ(H15,$H$15:$H$22,1),"우수","우수","","","","","노력","노력")</f>
        <v>우수</v>
      </c>
    </row>
    <row r="16" spans="1:9" x14ac:dyDescent="0.6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UPPER(LEFT(C16,3))&amp;"-"&amp;B16&amp;"-"&amp;RIGHT(C16,1)</f>
        <v>PLA-2019-d</v>
      </c>
      <c r="G16" s="5" t="s">
        <v>47</v>
      </c>
      <c r="H16" s="9">
        <v>1657</v>
      </c>
      <c r="I16" s="5" t="str">
        <f t="shared" ref="I16:I22" si="2">CHOOSE(_xlfn.RANK.EQ(H16,$H$15:$H$22,1),"우수","우수","","","","","노력","노력")</f>
        <v/>
      </c>
    </row>
    <row r="17" spans="1:9" x14ac:dyDescent="0.6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9">
        <v>2666</v>
      </c>
      <c r="I17" s="5" t="str">
        <f t="shared" si="2"/>
        <v>노력</v>
      </c>
    </row>
    <row r="18" spans="1:9" x14ac:dyDescent="0.6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9">
        <v>1809</v>
      </c>
      <c r="I18" s="5" t="str">
        <f t="shared" si="2"/>
        <v/>
      </c>
    </row>
    <row r="19" spans="1:9" x14ac:dyDescent="0.6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9">
        <v>2468</v>
      </c>
      <c r="I19" s="5" t="str">
        <f t="shared" si="2"/>
        <v/>
      </c>
    </row>
    <row r="20" spans="1:9" x14ac:dyDescent="0.6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9">
        <v>2578</v>
      </c>
      <c r="I20" s="5" t="str">
        <f t="shared" si="2"/>
        <v>노력</v>
      </c>
    </row>
    <row r="21" spans="1:9" x14ac:dyDescent="0.6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9">
        <v>1027</v>
      </c>
      <c r="I21" s="5" t="str">
        <f t="shared" si="2"/>
        <v>우수</v>
      </c>
    </row>
    <row r="22" spans="1:9" x14ac:dyDescent="0.6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9">
        <v>1968</v>
      </c>
      <c r="I22" s="5" t="str">
        <f t="shared" si="2"/>
        <v/>
      </c>
    </row>
    <row r="24" spans="1:9" x14ac:dyDescent="0.6">
      <c r="A24" s="3" t="s">
        <v>67</v>
      </c>
      <c r="B24" s="4" t="s">
        <v>68</v>
      </c>
    </row>
    <row r="25" spans="1:9" x14ac:dyDescent="0.6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7" t="s">
        <v>75</v>
      </c>
    </row>
    <row r="26" spans="1:9" x14ac:dyDescent="0.6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MEDIAN(B26:F34)</f>
        <v>85</v>
      </c>
    </row>
    <row r="27" spans="1:9" x14ac:dyDescent="0.6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/>
    </row>
    <row r="28" spans="1:9" x14ac:dyDescent="0.6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/>
    </row>
    <row r="29" spans="1:9" x14ac:dyDescent="0.6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/>
    </row>
    <row r="30" spans="1:9" x14ac:dyDescent="0.6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/>
    </row>
    <row r="31" spans="1:9" x14ac:dyDescent="0.6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/>
    </row>
    <row r="32" spans="1:9" x14ac:dyDescent="0.6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/>
    </row>
    <row r="33" spans="1:7" x14ac:dyDescent="0.6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/>
    </row>
    <row r="34" spans="1:7" x14ac:dyDescent="0.6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/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activeCell="J16" sqref="J16"/>
    </sheetView>
  </sheetViews>
  <sheetFormatPr defaultRowHeight="16.899999999999999" outlineLevelRow="3" x14ac:dyDescent="0.6"/>
  <cols>
    <col min="2" max="2" width="11" bestFit="1" customWidth="1"/>
    <col min="4" max="4" width="10.875" bestFit="1" customWidth="1"/>
    <col min="5" max="5" width="9.125" bestFit="1" customWidth="1"/>
    <col min="7" max="8" width="10.875" bestFit="1" customWidth="1"/>
  </cols>
  <sheetData>
    <row r="1" spans="1:8" ht="20.65" x14ac:dyDescent="0.6">
      <c r="A1" s="11" t="s">
        <v>127</v>
      </c>
      <c r="B1" s="11"/>
      <c r="C1" s="11"/>
      <c r="D1" s="11"/>
      <c r="E1" s="11"/>
      <c r="F1" s="11"/>
      <c r="G1" s="11"/>
      <c r="H1" s="11"/>
    </row>
    <row r="3" spans="1:8" x14ac:dyDescent="0.6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6">
      <c r="A4" s="5" t="s">
        <v>134</v>
      </c>
      <c r="B4" s="5" t="s">
        <v>135</v>
      </c>
      <c r="C4" s="5" t="s">
        <v>103</v>
      </c>
      <c r="D4" s="9">
        <v>2640000</v>
      </c>
      <c r="E4" s="9">
        <v>19000</v>
      </c>
      <c r="F4" s="9">
        <v>211</v>
      </c>
      <c r="G4" s="9">
        <f>E4*F4</f>
        <v>4009000</v>
      </c>
      <c r="H4" s="9">
        <f>G4-D4</f>
        <v>1369000</v>
      </c>
    </row>
    <row r="5" spans="1:8" outlineLevel="3" x14ac:dyDescent="0.6">
      <c r="A5" s="5" t="s">
        <v>134</v>
      </c>
      <c r="B5" s="5" t="s">
        <v>142</v>
      </c>
      <c r="C5" s="5" t="s">
        <v>140</v>
      </c>
      <c r="D5" s="9">
        <v>2000000</v>
      </c>
      <c r="E5" s="9">
        <v>16000</v>
      </c>
      <c r="F5" s="9">
        <v>185</v>
      </c>
      <c r="G5" s="9">
        <f>E5*F5</f>
        <v>2960000</v>
      </c>
      <c r="H5" s="9">
        <f>G5-D5</f>
        <v>960000</v>
      </c>
    </row>
    <row r="6" spans="1:8" outlineLevel="3" x14ac:dyDescent="0.6">
      <c r="A6" s="5" t="s">
        <v>134</v>
      </c>
      <c r="B6" s="5" t="s">
        <v>145</v>
      </c>
      <c r="C6" s="5" t="s">
        <v>109</v>
      </c>
      <c r="D6" s="9">
        <v>2400000</v>
      </c>
      <c r="E6" s="9">
        <v>19000</v>
      </c>
      <c r="F6" s="9">
        <v>175</v>
      </c>
      <c r="G6" s="9">
        <f>E6*F6</f>
        <v>3325000</v>
      </c>
      <c r="H6" s="9">
        <f>G6-D6</f>
        <v>925000</v>
      </c>
    </row>
    <row r="7" spans="1:8" outlineLevel="3" x14ac:dyDescent="0.6">
      <c r="A7" s="5" t="s">
        <v>134</v>
      </c>
      <c r="B7" s="5" t="s">
        <v>148</v>
      </c>
      <c r="C7" s="5" t="s">
        <v>140</v>
      </c>
      <c r="D7" s="9">
        <v>1900000</v>
      </c>
      <c r="E7" s="9">
        <v>16000</v>
      </c>
      <c r="F7" s="9">
        <v>135</v>
      </c>
      <c r="G7" s="9">
        <f>E7*F7</f>
        <v>2160000</v>
      </c>
      <c r="H7" s="9">
        <f>G7-D7</f>
        <v>260000</v>
      </c>
    </row>
    <row r="8" spans="1:8" outlineLevel="2" x14ac:dyDescent="0.6">
      <c r="A8" s="25" t="s">
        <v>216</v>
      </c>
      <c r="B8" s="5"/>
      <c r="C8" s="5"/>
      <c r="D8" s="9"/>
      <c r="E8" s="9"/>
      <c r="F8" s="9"/>
      <c r="G8" s="9">
        <f>SUBTOTAL(1,G4:G7)</f>
        <v>3113500</v>
      </c>
      <c r="H8" s="9">
        <f>SUBTOTAL(1,H4:H7)</f>
        <v>878500</v>
      </c>
    </row>
    <row r="9" spans="1:8" outlineLevel="1" x14ac:dyDescent="0.6">
      <c r="A9" s="25" t="s">
        <v>212</v>
      </c>
      <c r="B9" s="5"/>
      <c r="C9" s="5"/>
      <c r="D9" s="9"/>
      <c r="E9" s="9"/>
      <c r="F9" s="9">
        <f>SUBTOTAL(9,F4:F7)</f>
        <v>706</v>
      </c>
      <c r="G9" s="9"/>
      <c r="H9" s="9"/>
    </row>
    <row r="10" spans="1:8" outlineLevel="3" x14ac:dyDescent="0.6">
      <c r="A10" s="5" t="s">
        <v>138</v>
      </c>
      <c r="B10" s="5" t="s">
        <v>139</v>
      </c>
      <c r="C10" s="5" t="s">
        <v>140</v>
      </c>
      <c r="D10" s="9">
        <v>3105000</v>
      </c>
      <c r="E10" s="9">
        <v>21000</v>
      </c>
      <c r="F10" s="9">
        <v>198</v>
      </c>
      <c r="G10" s="9">
        <f>E10*F10</f>
        <v>4158000</v>
      </c>
      <c r="H10" s="9">
        <f>G10-D10</f>
        <v>1053000</v>
      </c>
    </row>
    <row r="11" spans="1:8" outlineLevel="3" x14ac:dyDescent="0.6">
      <c r="A11" s="5" t="s">
        <v>138</v>
      </c>
      <c r="B11" s="5" t="s">
        <v>143</v>
      </c>
      <c r="C11" s="5" t="s">
        <v>140</v>
      </c>
      <c r="D11" s="9">
        <v>2070000</v>
      </c>
      <c r="E11" s="9">
        <v>18000</v>
      </c>
      <c r="F11" s="9">
        <v>168</v>
      </c>
      <c r="G11" s="9">
        <f>E11*F11</f>
        <v>3024000</v>
      </c>
      <c r="H11" s="9">
        <f>G11-D11</f>
        <v>954000</v>
      </c>
    </row>
    <row r="12" spans="1:8" outlineLevel="3" x14ac:dyDescent="0.6">
      <c r="A12" s="5" t="s">
        <v>138</v>
      </c>
      <c r="B12" s="5" t="s">
        <v>144</v>
      </c>
      <c r="C12" s="5" t="s">
        <v>109</v>
      </c>
      <c r="D12" s="9">
        <v>2730000</v>
      </c>
      <c r="E12" s="9">
        <v>20000</v>
      </c>
      <c r="F12" s="9">
        <v>183</v>
      </c>
      <c r="G12" s="9">
        <f>E12*F12</f>
        <v>3660000</v>
      </c>
      <c r="H12" s="9">
        <f>G12-D12</f>
        <v>930000</v>
      </c>
    </row>
    <row r="13" spans="1:8" outlineLevel="2" x14ac:dyDescent="0.6">
      <c r="A13" s="25" t="s">
        <v>217</v>
      </c>
      <c r="B13" s="5"/>
      <c r="C13" s="5"/>
      <c r="D13" s="9"/>
      <c r="E13" s="9"/>
      <c r="F13" s="9"/>
      <c r="G13" s="9">
        <f>SUBTOTAL(1,G10:G12)</f>
        <v>3614000</v>
      </c>
      <c r="H13" s="9">
        <f>SUBTOTAL(1,H10:H12)</f>
        <v>979000</v>
      </c>
    </row>
    <row r="14" spans="1:8" outlineLevel="1" x14ac:dyDescent="0.6">
      <c r="A14" s="25" t="s">
        <v>213</v>
      </c>
      <c r="B14" s="5"/>
      <c r="C14" s="5"/>
      <c r="D14" s="9"/>
      <c r="E14" s="9"/>
      <c r="F14" s="9">
        <f>SUBTOTAL(9,F10:F12)</f>
        <v>549</v>
      </c>
      <c r="G14" s="9"/>
      <c r="H14" s="9"/>
    </row>
    <row r="15" spans="1:8" outlineLevel="3" x14ac:dyDescent="0.6">
      <c r="A15" s="5" t="s">
        <v>136</v>
      </c>
      <c r="B15" s="5" t="s">
        <v>137</v>
      </c>
      <c r="C15" s="5" t="s">
        <v>109</v>
      </c>
      <c r="D15" s="9">
        <v>2880000</v>
      </c>
      <c r="E15" s="9">
        <v>19000</v>
      </c>
      <c r="F15" s="9">
        <v>222</v>
      </c>
      <c r="G15" s="9">
        <f>E15*F15</f>
        <v>4218000</v>
      </c>
      <c r="H15" s="9">
        <f>G15-D15</f>
        <v>1338000</v>
      </c>
    </row>
    <row r="16" spans="1:8" outlineLevel="3" x14ac:dyDescent="0.6">
      <c r="A16" s="5" t="s">
        <v>136</v>
      </c>
      <c r="B16" s="5" t="s">
        <v>141</v>
      </c>
      <c r="C16" s="5" t="s">
        <v>103</v>
      </c>
      <c r="D16" s="9">
        <v>2660000</v>
      </c>
      <c r="E16" s="9">
        <v>22000</v>
      </c>
      <c r="F16" s="9">
        <v>165</v>
      </c>
      <c r="G16" s="9">
        <f>E16*F16</f>
        <v>3630000</v>
      </c>
      <c r="H16" s="9">
        <f>G16-D16</f>
        <v>970000</v>
      </c>
    </row>
    <row r="17" spans="1:8" outlineLevel="3" x14ac:dyDescent="0.6">
      <c r="A17" s="5" t="s">
        <v>136</v>
      </c>
      <c r="B17" s="5" t="s">
        <v>146</v>
      </c>
      <c r="C17" s="5" t="s">
        <v>103</v>
      </c>
      <c r="D17" s="9">
        <v>1890000</v>
      </c>
      <c r="E17" s="9">
        <v>16000</v>
      </c>
      <c r="F17" s="9">
        <v>166</v>
      </c>
      <c r="G17" s="9">
        <f>E17*F17</f>
        <v>2656000</v>
      </c>
      <c r="H17" s="9">
        <f>G17-D17</f>
        <v>766000</v>
      </c>
    </row>
    <row r="18" spans="1:8" outlineLevel="3" x14ac:dyDescent="0.6">
      <c r="A18" s="5" t="s">
        <v>136</v>
      </c>
      <c r="B18" s="5" t="s">
        <v>147</v>
      </c>
      <c r="C18" s="5" t="s">
        <v>109</v>
      </c>
      <c r="D18" s="9">
        <v>1890000</v>
      </c>
      <c r="E18" s="9">
        <v>16000</v>
      </c>
      <c r="F18" s="9">
        <v>145</v>
      </c>
      <c r="G18" s="9">
        <f>E18*F18</f>
        <v>2320000</v>
      </c>
      <c r="H18" s="9">
        <f>G18-D18</f>
        <v>430000</v>
      </c>
    </row>
    <row r="19" spans="1:8" outlineLevel="2" x14ac:dyDescent="0.6">
      <c r="A19" s="28" t="s">
        <v>218</v>
      </c>
      <c r="B19" s="26"/>
      <c r="C19" s="26"/>
      <c r="D19" s="27"/>
      <c r="E19" s="27"/>
      <c r="F19" s="27"/>
      <c r="G19" s="27">
        <f>SUBTOTAL(1,G15:G18)</f>
        <v>3206000</v>
      </c>
      <c r="H19" s="27">
        <f>SUBTOTAL(1,H15:H18)</f>
        <v>876000</v>
      </c>
    </row>
    <row r="20" spans="1:8" outlineLevel="1" x14ac:dyDescent="0.6">
      <c r="A20" s="28" t="s">
        <v>214</v>
      </c>
      <c r="B20" s="26"/>
      <c r="C20" s="26"/>
      <c r="D20" s="27"/>
      <c r="E20" s="27"/>
      <c r="F20" s="27">
        <f>SUBTOTAL(9,F15:F18)</f>
        <v>698</v>
      </c>
      <c r="G20" s="27"/>
      <c r="H20" s="27"/>
    </row>
    <row r="21" spans="1:8" x14ac:dyDescent="0.6">
      <c r="A21" s="28" t="s">
        <v>219</v>
      </c>
      <c r="B21" s="26"/>
      <c r="C21" s="26"/>
      <c r="D21" s="27"/>
      <c r="E21" s="27"/>
      <c r="F21" s="27"/>
      <c r="G21" s="27">
        <f>SUBTOTAL(1,G4:G18)</f>
        <v>3283636.3636363638</v>
      </c>
      <c r="H21" s="27">
        <f>SUBTOTAL(1,H4:H18)</f>
        <v>905000</v>
      </c>
    </row>
    <row r="22" spans="1:8" x14ac:dyDescent="0.6">
      <c r="A22" s="28" t="s">
        <v>215</v>
      </c>
      <c r="B22" s="26"/>
      <c r="C22" s="26"/>
      <c r="D22" s="27"/>
      <c r="E22" s="27"/>
      <c r="F22" s="27">
        <f>SUBTOTAL(9,F4:F18)</f>
        <v>1953</v>
      </c>
      <c r="G22" s="27"/>
      <c r="H22" s="27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F10" sqref="F10"/>
    </sheetView>
  </sheetViews>
  <sheetFormatPr defaultRowHeight="16.899999999999999" x14ac:dyDescent="0.6"/>
  <sheetData>
    <row r="1" spans="1:7" ht="20.65" x14ac:dyDescent="0.6">
      <c r="A1" s="11" t="s">
        <v>149</v>
      </c>
      <c r="B1" s="11"/>
      <c r="C1" s="11"/>
      <c r="D1" s="11"/>
      <c r="E1" s="11"/>
      <c r="F1" s="11"/>
      <c r="G1" s="11"/>
    </row>
    <row r="3" spans="1:7" x14ac:dyDescent="0.6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6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0">
        <f>AVERAGE(C4:F4)</f>
        <v>78.25</v>
      </c>
    </row>
    <row r="5" spans="1:7" x14ac:dyDescent="0.6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0">
        <f t="shared" ref="G5:G12" si="0">AVERAGE(C5:F5)</f>
        <v>88.25</v>
      </c>
    </row>
    <row r="6" spans="1:7" x14ac:dyDescent="0.6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0">
        <f t="shared" si="0"/>
        <v>95.5</v>
      </c>
    </row>
    <row r="7" spans="1:7" x14ac:dyDescent="0.6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0">
        <f t="shared" si="0"/>
        <v>91.5</v>
      </c>
    </row>
    <row r="8" spans="1:7" x14ac:dyDescent="0.6">
      <c r="A8" s="5" t="s">
        <v>163</v>
      </c>
      <c r="B8" s="5" t="s">
        <v>161</v>
      </c>
      <c r="C8" s="5">
        <v>88</v>
      </c>
      <c r="D8" s="5">
        <v>93</v>
      </c>
      <c r="E8" s="5">
        <v>83</v>
      </c>
      <c r="F8" s="5">
        <v>89</v>
      </c>
      <c r="G8" s="10">
        <f t="shared" si="0"/>
        <v>88.25</v>
      </c>
    </row>
    <row r="9" spans="1:7" x14ac:dyDescent="0.6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0">
        <f t="shared" si="0"/>
        <v>90.75</v>
      </c>
    </row>
    <row r="10" spans="1:7" x14ac:dyDescent="0.6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0">
        <f t="shared" si="0"/>
        <v>82.75</v>
      </c>
    </row>
    <row r="11" spans="1:7" x14ac:dyDescent="0.6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0">
        <f t="shared" si="0"/>
        <v>87.75</v>
      </c>
    </row>
    <row r="12" spans="1:7" x14ac:dyDescent="0.6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0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H11" sqref="H11"/>
    </sheetView>
  </sheetViews>
  <sheetFormatPr defaultRowHeight="16.899999999999999" x14ac:dyDescent="0.6"/>
  <cols>
    <col min="5" max="5" width="12.5" bestFit="1" customWidth="1"/>
    <col min="7" max="7" width="11.625" customWidth="1"/>
  </cols>
  <sheetData>
    <row r="1" spans="1:5" ht="20.65" x14ac:dyDescent="0.6">
      <c r="A1" s="11" t="s">
        <v>168</v>
      </c>
      <c r="B1" s="11"/>
      <c r="C1" s="11"/>
      <c r="D1" s="11"/>
      <c r="E1" s="11"/>
    </row>
    <row r="3" spans="1:5" x14ac:dyDescent="0.6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6">
      <c r="A4" s="5" t="s">
        <v>173</v>
      </c>
      <c r="B4" s="5" t="s">
        <v>174</v>
      </c>
      <c r="C4" s="29">
        <v>46800</v>
      </c>
      <c r="D4" s="5">
        <v>563</v>
      </c>
      <c r="E4" s="29">
        <f>C4*D4</f>
        <v>26348400</v>
      </c>
    </row>
    <row r="5" spans="1:5" x14ac:dyDescent="0.6">
      <c r="A5" s="5" t="s">
        <v>175</v>
      </c>
      <c r="B5" s="5" t="s">
        <v>176</v>
      </c>
      <c r="C5" s="29">
        <v>31500</v>
      </c>
      <c r="D5" s="5">
        <v>425</v>
      </c>
      <c r="E5" s="29">
        <f t="shared" ref="E5:E11" si="0">C5*D5</f>
        <v>13387500</v>
      </c>
    </row>
    <row r="6" spans="1:5" x14ac:dyDescent="0.6">
      <c r="A6" s="5" t="s">
        <v>177</v>
      </c>
      <c r="B6" s="5" t="s">
        <v>176</v>
      </c>
      <c r="C6" s="29">
        <v>43800</v>
      </c>
      <c r="D6" s="5">
        <v>152</v>
      </c>
      <c r="E6" s="29">
        <f t="shared" si="0"/>
        <v>6657600</v>
      </c>
    </row>
    <row r="7" spans="1:5" x14ac:dyDescent="0.6">
      <c r="A7" s="5" t="s">
        <v>178</v>
      </c>
      <c r="B7" s="5" t="s">
        <v>179</v>
      </c>
      <c r="C7" s="29">
        <v>31700</v>
      </c>
      <c r="D7" s="5">
        <v>95</v>
      </c>
      <c r="E7" s="29">
        <f t="shared" si="0"/>
        <v>3011500</v>
      </c>
    </row>
    <row r="8" spans="1:5" x14ac:dyDescent="0.6">
      <c r="A8" s="5" t="s">
        <v>180</v>
      </c>
      <c r="B8" s="5" t="s">
        <v>174</v>
      </c>
      <c r="C8" s="29">
        <v>39900</v>
      </c>
      <c r="D8" s="5">
        <v>357</v>
      </c>
      <c r="E8" s="29">
        <f t="shared" si="0"/>
        <v>14244300</v>
      </c>
    </row>
    <row r="9" spans="1:5" x14ac:dyDescent="0.6">
      <c r="A9" s="5" t="s">
        <v>181</v>
      </c>
      <c r="B9" s="5" t="s">
        <v>182</v>
      </c>
      <c r="C9" s="29">
        <v>27400</v>
      </c>
      <c r="D9" s="5">
        <v>392</v>
      </c>
      <c r="E9" s="29">
        <f t="shared" si="0"/>
        <v>10740800</v>
      </c>
    </row>
    <row r="10" spans="1:5" x14ac:dyDescent="0.6">
      <c r="A10" s="5" t="s">
        <v>183</v>
      </c>
      <c r="B10" s="5" t="s">
        <v>176</v>
      </c>
      <c r="C10" s="29">
        <v>30600</v>
      </c>
      <c r="D10" s="5">
        <v>246</v>
      </c>
      <c r="E10" s="29">
        <f t="shared" si="0"/>
        <v>7527600</v>
      </c>
    </row>
    <row r="11" spans="1:5" x14ac:dyDescent="0.6">
      <c r="A11" s="5" t="s">
        <v>184</v>
      </c>
      <c r="B11" s="5" t="s">
        <v>179</v>
      </c>
      <c r="C11" s="29">
        <v>26400</v>
      </c>
      <c r="D11" s="5">
        <v>135</v>
      </c>
      <c r="E11" s="29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19050</xdr:colOff>
                    <xdr:row>4</xdr:row>
                    <xdr:rowOff>47625</xdr:rowOff>
                  </from>
                  <to>
                    <xdr:col>7</xdr:col>
                    <xdr:colOff>0</xdr:colOff>
                    <xdr:row>6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activeCell="K17" sqref="K17"/>
    </sheetView>
  </sheetViews>
  <sheetFormatPr defaultRowHeight="16.899999999999999" x14ac:dyDescent="0.6"/>
  <sheetData>
    <row r="1" spans="1:5" ht="20.65" x14ac:dyDescent="0.6">
      <c r="A1" s="11" t="s">
        <v>116</v>
      </c>
      <c r="B1" s="11"/>
      <c r="C1" s="11"/>
      <c r="D1" s="11"/>
      <c r="E1" s="11"/>
    </row>
    <row r="3" spans="1:5" x14ac:dyDescent="0.6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6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6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6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6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6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6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이소희</cp:lastModifiedBy>
  <dcterms:created xsi:type="dcterms:W3CDTF">2023-04-27T08:01:32Z</dcterms:created>
  <dcterms:modified xsi:type="dcterms:W3CDTF">2025-06-16T01:57:28Z</dcterms:modified>
</cp:coreProperties>
</file>