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 codeName="{857A39E2-67AF-9BA6-E15C-A4B3A0C7559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/Users/bugatiiveyron/Downloads/시나공 컴활 총정리/길벗컴활2급총정리/기출/"/>
    </mc:Choice>
  </mc:AlternateContent>
  <xr:revisionPtr revIDLastSave="0" documentId="13_ncr:1_{0E004BD7-A512-7645-AF50-7D27456C8952}" xr6:coauthVersionLast="47" xr6:coauthVersionMax="47" xr10:uidLastSave="{00000000-0000-0000-0000-000000000000}"/>
  <bookViews>
    <workbookView xWindow="0" yWindow="500" windowWidth="28800" windowHeight="16100" firstSheet="2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eta.MOD" hidden="1" xlm="1">#NAME?</definedName>
    <definedName name="지역">'기본작업-2'!$B$4:$B$15</definedName>
    <definedName name="_xlnm.Criteria" localSheetId="2">'기본작업-3'!$A$18:$B$19</definedName>
    <definedName name="_xlnm.Extract" localSheetId="2">'기본작업-3'!$A$22:$F$22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G27" i="4"/>
  <c r="G28" i="4"/>
  <c r="G29" i="4"/>
  <c r="G30" i="4"/>
  <c r="G31" i="4"/>
  <c r="G32" i="4"/>
  <c r="G33" i="4"/>
  <c r="G34" i="4"/>
  <c r="G26" i="4"/>
  <c r="H4" i="4"/>
  <c r="H5" i="4"/>
  <c r="H6" i="4"/>
  <c r="H7" i="4"/>
  <c r="H8" i="4"/>
  <c r="H9" i="4"/>
  <c r="H10" i="4"/>
  <c r="H11" i="4"/>
  <c r="H3" i="4"/>
  <c r="F20" i="8"/>
  <c r="F14" i="8"/>
  <c r="F9" i="8"/>
  <c r="F22" i="8" s="1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D11" i="4"/>
  <c r="G15" i="8"/>
  <c r="H15" i="8" s="1"/>
  <c r="H19" i="8" s="1"/>
  <c r="G10" i="8"/>
  <c r="H10" i="8" s="1"/>
  <c r="H13" i="8" s="1"/>
  <c r="G16" i="8"/>
  <c r="H16" i="8" s="1"/>
  <c r="G5" i="8"/>
  <c r="H5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H7" i="8" s="1"/>
  <c r="G4" i="8"/>
  <c r="H4" i="8" s="1"/>
  <c r="G8" i="8" l="1"/>
  <c r="H8" i="8"/>
  <c r="H21" i="8" s="1"/>
  <c r="G13" i="8"/>
  <c r="G21" i="8" s="1"/>
  <c r="G19" i="8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<sst xmlns="http://schemas.openxmlformats.org/spreadsheetml/2006/main" count="283" uniqueCount="220">
  <si>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</si>
  <si>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</si>
  <si>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</si>
  <si>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</si>
  <si>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</si>
  <si>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</si>
  <si>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</si>
  <si>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</si>
  <si>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</si>
  <si>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</si>
  <si>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</si>
  <si>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</si>
  <si>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</si>
  <si>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</si>
  <si>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</si>
  <si>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</si>
  <si>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</si>
  <si>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</si>
  <si>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</si>
  <si>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</si>
  <si>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</si>
  <si>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</si>
  <si>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</si>
  <si>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</si>
  <si>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</si>
  <si>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</si>
  <si>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</si>
  <si>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</si>
  <si>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</si>
  <si>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</si>
  <si>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</si>
  <si>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</si>
  <si>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</si>
  <si>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</si>
  <si>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</si>
  <si>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</si>
  <si>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</si>
  <si>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</si>
  <si>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</si>
  <si>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</si>
  <si>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</si>
  <si>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</si>
  <si>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</si>
  <si>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</si>
  <si>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</si>
  <si>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</si>
  <si>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</si>
  <si>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</si>
  <si>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</si>
  <si>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</si>
  <si>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</si>
  <si>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</si>
  <si>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</si>
  <si>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</si>
  <si>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</si>
  <si>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</si>
  <si>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</si>
  <si>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</si>
  <si>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</si>
  <si>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</si>
  <si>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</si>
  <si>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</si>
  <si>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</si>
  <si>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</si>
  <si>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</si>
  <si>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</si>
  <si>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</si>
  <si>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</si>
  <si>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</si>
  <si>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</si>
  <si>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</si>
  <si>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</si>
  <si>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</si>
  <si>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</si>
  <si>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</si>
  <si>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</si>
  <si>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</si>
  <si>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</si>
  <si>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</si>
  <si>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</si>
  <si>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</si>
  <si>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</si>
  <si>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</si>
  <si>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</si>
  <si>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</si>
  <si>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</si>
  <si>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</si>
  <si>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</si>
  <si>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</si>
  <si>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</si>
  <si>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</si>
  <si>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</si>
  <si>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</si>
  <si>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</si>
  <si>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</si>
  <si>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</si>
  <si>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</si>
  <si>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</si>
  <si>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</si>
  <si>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</si>
  <si>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</si>
  <si>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</si>
  <si>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</si>
  <si>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</si>
  <si>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</si>
  <si>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</si>
  <si>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</si>
  <si>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</si>
  <si>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</si>
  <si>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</si>
  <si>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</si>
  <si>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</si>
  <si>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</si>
  <si>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</si>
  <si>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</si>
  <si>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</si>
  <si>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</si>
  <si>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</si>
  <si>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</si>
  <si>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</si>
  <si>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</si>
  <si>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</si>
  <si>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</si>
  <si>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</si>
  <si>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</si>
  <si>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</si>
  <si>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</si>
  <si>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</si>
  <si>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</si>
  <si>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</si>
  <si>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</si>
  <si>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</si>
  <si>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</si>
  <si>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</si>
  <si>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</si>
  <si>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</si>
  <si>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</si>
  <si>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</si>
  <si>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</si>
  <si>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</si>
  <si>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</si>
  <si>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</si>
  <si>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</si>
  <si>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</si>
  <si>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</si>
  <si>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</si>
  <si>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</si>
  <si>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</si>
  <si>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</si>
  <si>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</si>
  <si>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</si>
  <si>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</si>
  <si>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</si>
  <si>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</si>
  <si>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</si>
  <si>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</si>
  <si>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</si>
  <si>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</si>
  <si>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</si>
  <si>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</si>
  <si>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</si>
  <si>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</si>
  <si>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</si>
  <si>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</si>
  <si>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</si>
  <si>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</si>
  <si>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</si>
  <si>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</si>
  <si>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</si>
  <si>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</si>
  <si>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</si>
  <si>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</si>
  <si>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</si>
  <si>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</si>
  <si>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</si>
  <si>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</si>
  <si>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</si>
  <si>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</si>
  <si>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</si>
  <si>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</si>
  <si>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</si>
  <si>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</si>
  <si>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</si>
  <si>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</si>
  <si>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</si>
  <si>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</si>
  <si>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</si>
  <si>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</si>
  <si>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</si>
  <si>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</si>
  <si>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</si>
  <si>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</si>
  <si>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모델명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</si>
  <si>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</si>
  <si>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</si>
  <si>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</si>
  <si>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</si>
  <si>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</si>
  <si>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</si>
  <si>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담당자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</si>
  <si>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</si>
  <si>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</si>
  <si>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</si>
  <si>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</si>
  <si>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</si>
  <si>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</si>
  <si>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입고단가</t>
    <phoneticPr fontId="1" type="noConversion"/>
  </si>
  <si>
    <t>입고량</t>
    <phoneticPr fontId="1" type="noConversion"/>
  </si>
  <si>
    <t>운행여부</t>
    <phoneticPr fontId="1" type="noConversion"/>
  </si>
  <si>
    <t>&lt;&gt;일시폐쇄</t>
    <phoneticPr fontId="1" type="noConversion"/>
  </si>
  <si>
    <t>방문자수</t>
    <phoneticPr fontId="1" type="noConversion"/>
  </si>
  <si>
    <t>&gt;=100000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</si>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</sst>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₩&quot;#,##0_);[Red]\(&quot;₩&quot;#,##0\)"/>
    <numFmt numFmtId="176" formatCode="_-* #,##0_-;\-* #,##0_-;_-* &quot;-&quot;_-;_-@_-"/>
    <numFmt numFmtId="177" formatCode="0.0"/>
    <numFmt numFmtId="178" formatCode="&quot;*&quot;0&quot;일&quot;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176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6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892215</xdr:colOff>
      <xdr:row>4</xdr:row>
      <xdr:rowOff>0</xdr:rowOff>
    </xdr:to>
    <xdr:sp macro="[0]!판매총액" textlink="">
      <xdr:nvSpPr>
        <xdr:cNvPr id="3" name="입체 2">
          <a:extLst>
            <a:ext uri="{FF2B5EF4-FFF2-40B4-BE49-F238E27FC236}">
              <a16:creationId xmlns:a16="http://schemas.microsoft.com/office/drawing/2014/main" id="{7DF6A6F0-F28A-C2D7-5360-77607B8279F2}"/>
            </a:ext>
          </a:extLst>
        </xdr:cNvPr>
        <xdr:cNvSpPr/>
      </xdr:nvSpPr>
      <xdr:spPr>
        <a:xfrm>
          <a:off x="4388734" y="474241"/>
          <a:ext cx="892215" cy="434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6</xdr:col>
          <xdr:colOff>892215</xdr:colOff>
          <xdr:row>6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52AAF63D-733D-D844-B27C-603405A74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zoomScale="176" workbookViewId="0">
      <selection activeCell="E10" sqref="E10"/>
    </sheetView>
  </sheetViews>
  <sheetFormatPr baseColWidth="10" defaultColWidth="8.83203125" defaultRowHeight="17"/>
  <cols>
    <col min="1" max="1" width="15.1640625" bestFit="1" customWidth="1"/>
    <col min="4" max="4" width="11.33203125" bestFit="1" customWidth="1"/>
  </cols>
  <sheetData>
    <row r="1" spans="1:5">
      <c r="A1" t="s">
        <v>0</v>
      </c>
    </row>
    <row r="3" spans="1:5">
      <c r="A3" s="1" t="s">
        <v>185</v>
      </c>
      <c r="B3" s="1" t="s">
        <v>192</v>
      </c>
      <c r="C3" s="1" t="s">
        <v>199</v>
      </c>
      <c r="D3" s="1" t="s">
        <v>206</v>
      </c>
      <c r="E3" s="1" t="s">
        <v>207</v>
      </c>
    </row>
    <row r="4" spans="1:5">
      <c r="A4" s="1" t="s">
        <v>186</v>
      </c>
      <c r="B4" s="1" t="s">
        <v>193</v>
      </c>
      <c r="C4" s="1" t="s">
        <v>200</v>
      </c>
      <c r="D4" s="2">
        <v>460000</v>
      </c>
      <c r="E4" s="1">
        <v>30</v>
      </c>
    </row>
    <row r="5" spans="1:5">
      <c r="A5" s="1" t="s">
        <v>187</v>
      </c>
      <c r="B5" s="1" t="s">
        <v>194</v>
      </c>
      <c r="C5" s="1" t="s">
        <v>201</v>
      </c>
      <c r="D5" s="2">
        <v>580000</v>
      </c>
      <c r="E5" s="1">
        <v>80</v>
      </c>
    </row>
    <row r="6" spans="1:5">
      <c r="A6" s="1" t="s">
        <v>188</v>
      </c>
      <c r="B6" s="1" t="s">
        <v>195</v>
      </c>
      <c r="C6" s="1" t="s">
        <v>202</v>
      </c>
      <c r="D6" s="2">
        <v>973000</v>
      </c>
      <c r="E6" s="1">
        <v>120</v>
      </c>
    </row>
    <row r="7" spans="1:5">
      <c r="A7" s="1" t="s">
        <v>189</v>
      </c>
      <c r="B7" s="1" t="s">
        <v>196</v>
      </c>
      <c r="C7" s="1" t="s">
        <v>203</v>
      </c>
      <c r="D7" s="2">
        <v>300000</v>
      </c>
      <c r="E7" s="1">
        <v>50</v>
      </c>
    </row>
    <row r="8" spans="1:5">
      <c r="A8" s="1" t="s">
        <v>190</v>
      </c>
      <c r="B8" s="1" t="s">
        <v>197</v>
      </c>
      <c r="C8" s="1" t="s">
        <v>204</v>
      </c>
      <c r="D8" s="2">
        <v>1085000</v>
      </c>
      <c r="E8" s="1">
        <v>100</v>
      </c>
    </row>
    <row r="9" spans="1:5">
      <c r="A9" s="1" t="s">
        <v>191</v>
      </c>
      <c r="B9" s="1" t="s">
        <v>198</v>
      </c>
      <c r="C9" s="1" t="s">
        <v>205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zoomScale="185" workbookViewId="0">
      <selection activeCell="D9" sqref="D9"/>
    </sheetView>
  </sheetViews>
  <sheetFormatPr baseColWidth="10" defaultColWidth="8.83203125" defaultRowHeight="17"/>
  <cols>
    <col min="3" max="4" width="11.1640625" bestFit="1" customWidth="1"/>
  </cols>
  <sheetData>
    <row r="1" spans="1:5" ht="23">
      <c r="A1" s="12" t="s">
        <v>85</v>
      </c>
      <c r="B1" s="12"/>
      <c r="C1" s="12"/>
      <c r="D1" s="12"/>
      <c r="E1" s="12"/>
    </row>
    <row r="2" spans="1:5" ht="18" thickBot="1"/>
    <row r="3" spans="1:5">
      <c r="A3" s="13" t="s">
        <v>86</v>
      </c>
      <c r="B3" s="14" t="s">
        <v>87</v>
      </c>
      <c r="C3" s="14" t="s">
        <v>88</v>
      </c>
      <c r="D3" s="14" t="s">
        <v>89</v>
      </c>
      <c r="E3" s="15" t="s">
        <v>90</v>
      </c>
    </row>
    <row r="4" spans="1:5">
      <c r="A4" s="23" t="s">
        <v>91</v>
      </c>
      <c r="B4" s="5" t="s">
        <v>92</v>
      </c>
      <c r="C4" s="7">
        <v>45006</v>
      </c>
      <c r="D4" s="7">
        <v>45010</v>
      </c>
      <c r="E4" s="16">
        <v>4</v>
      </c>
    </row>
    <row r="5" spans="1:5">
      <c r="A5" s="23"/>
      <c r="B5" s="5" t="s">
        <v>42</v>
      </c>
      <c r="C5" s="7">
        <v>45010</v>
      </c>
      <c r="D5" s="7">
        <v>45013</v>
      </c>
      <c r="E5" s="16">
        <v>3</v>
      </c>
    </row>
    <row r="6" spans="1:5">
      <c r="A6" s="23"/>
      <c r="B6" s="5" t="s">
        <v>93</v>
      </c>
      <c r="C6" s="7">
        <v>45005</v>
      </c>
      <c r="D6" s="7">
        <v>45008</v>
      </c>
      <c r="E6" s="16">
        <v>3</v>
      </c>
    </row>
    <row r="7" spans="1:5">
      <c r="A7" s="23"/>
      <c r="B7" s="5" t="s">
        <v>46</v>
      </c>
      <c r="C7" s="7">
        <v>45001</v>
      </c>
      <c r="D7" s="7">
        <v>45002</v>
      </c>
      <c r="E7" s="16">
        <v>1</v>
      </c>
    </row>
    <row r="8" spans="1:5">
      <c r="A8" s="23" t="s">
        <v>94</v>
      </c>
      <c r="B8" s="5" t="s">
        <v>92</v>
      </c>
      <c r="C8" s="7">
        <v>45008</v>
      </c>
      <c r="D8" s="7">
        <v>45013</v>
      </c>
      <c r="E8" s="16">
        <v>5</v>
      </c>
    </row>
    <row r="9" spans="1:5">
      <c r="A9" s="23"/>
      <c r="B9" s="5" t="s">
        <v>42</v>
      </c>
      <c r="C9" s="7">
        <v>45008</v>
      </c>
      <c r="D9" s="7">
        <v>45014</v>
      </c>
      <c r="E9" s="16">
        <v>6</v>
      </c>
    </row>
    <row r="10" spans="1:5">
      <c r="A10" s="23"/>
      <c r="B10" s="5" t="s">
        <v>93</v>
      </c>
      <c r="C10" s="7">
        <v>45001</v>
      </c>
      <c r="D10" s="7">
        <v>45005</v>
      </c>
      <c r="E10" s="16">
        <v>4</v>
      </c>
    </row>
    <row r="11" spans="1:5">
      <c r="A11" s="23"/>
      <c r="B11" s="5" t="s">
        <v>46</v>
      </c>
      <c r="C11" s="7">
        <v>45003</v>
      </c>
      <c r="D11" s="7">
        <v>45004</v>
      </c>
      <c r="E11" s="16">
        <v>1</v>
      </c>
    </row>
    <row r="12" spans="1:5">
      <c r="A12" s="23" t="s">
        <v>95</v>
      </c>
      <c r="B12" s="5" t="s">
        <v>92</v>
      </c>
      <c r="C12" s="7">
        <v>45016</v>
      </c>
      <c r="D12" s="7">
        <v>45020</v>
      </c>
      <c r="E12" s="16">
        <v>4</v>
      </c>
    </row>
    <row r="13" spans="1:5">
      <c r="A13" s="23"/>
      <c r="B13" s="5" t="s">
        <v>42</v>
      </c>
      <c r="C13" s="7">
        <v>45019</v>
      </c>
      <c r="D13" s="7">
        <v>45024</v>
      </c>
      <c r="E13" s="16">
        <v>5</v>
      </c>
    </row>
    <row r="14" spans="1:5">
      <c r="A14" s="23"/>
      <c r="B14" s="5" t="s">
        <v>93</v>
      </c>
      <c r="C14" s="7">
        <v>45014</v>
      </c>
      <c r="D14" s="7">
        <v>45016</v>
      </c>
      <c r="E14" s="16">
        <v>2</v>
      </c>
    </row>
    <row r="15" spans="1:5" ht="18" thickBot="1">
      <c r="A15" s="24"/>
      <c r="B15" s="17" t="s">
        <v>46</v>
      </c>
      <c r="C15" s="18">
        <v>45007</v>
      </c>
      <c r="D15" s="18">
        <v>45009</v>
      </c>
      <c r="E15" s="19">
        <v>2</v>
      </c>
    </row>
  </sheetData>
  <mergeCells count="3">
    <mergeCell ref="A4:A7"/>
    <mergeCell ref="A8:A11"/>
    <mergeCell ref="A12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zoomScale="156" workbookViewId="0">
      <selection activeCell="D17" sqref="D17"/>
    </sheetView>
  </sheetViews>
  <sheetFormatPr baseColWidth="10" defaultColWidth="8.83203125" defaultRowHeight="17"/>
  <cols>
    <col min="1" max="1" width="11.83203125" customWidth="1"/>
    <col min="2" max="2" width="10.6640625" customWidth="1"/>
    <col min="3" max="5" width="12.33203125" bestFit="1" customWidth="1"/>
  </cols>
  <sheetData>
    <row r="1" spans="1:6" ht="20">
      <c r="A1" s="25" t="s">
        <v>96</v>
      </c>
      <c r="B1" s="25"/>
      <c r="C1" s="25"/>
      <c r="D1" s="25"/>
      <c r="E1" s="25"/>
      <c r="F1" s="25"/>
    </row>
    <row r="3" spans="1:6">
      <c r="A3" s="5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</row>
    <row r="4" spans="1:6">
      <c r="A4" s="5" t="s">
        <v>103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>
      <c r="A5" s="5" t="s">
        <v>104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>
      <c r="A6" s="5" t="s">
        <v>105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106</v>
      </c>
    </row>
    <row r="7" spans="1:6">
      <c r="A7" s="5" t="s">
        <v>107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>
      <c r="A8" s="5" t="s">
        <v>108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>
      <c r="A9" s="5" t="s">
        <v>109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106</v>
      </c>
    </row>
    <row r="10" spans="1:6">
      <c r="A10" s="5" t="s">
        <v>110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>
      <c r="A11" s="5" t="s">
        <v>111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>
      <c r="A12" s="5" t="s">
        <v>112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106</v>
      </c>
    </row>
    <row r="13" spans="1:6">
      <c r="A13" s="5" t="s">
        <v>113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>
      <c r="A14" s="5" t="s">
        <v>114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106</v>
      </c>
    </row>
    <row r="15" spans="1:6">
      <c r="A15" s="5" t="s">
        <v>115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>
      <c r="A18" s="1" t="s">
        <v>208</v>
      </c>
      <c r="B18" s="1" t="s">
        <v>210</v>
      </c>
      <c r="C18" s="1"/>
    </row>
    <row r="19" spans="1:6">
      <c r="A19" s="1" t="s">
        <v>209</v>
      </c>
      <c r="B19" s="1" t="s">
        <v>211</v>
      </c>
      <c r="C19" s="1"/>
    </row>
    <row r="20" spans="1:6">
      <c r="A20" s="1"/>
      <c r="B20" s="1"/>
      <c r="C20" s="1"/>
    </row>
    <row r="22" spans="1:6">
      <c r="A22" s="5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</row>
    <row r="23" spans="1:6">
      <c r="A23" s="5" t="s">
        <v>103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>
      <c r="A24" s="5" t="s">
        <v>111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>
      <c r="A25" s="5" t="s">
        <v>113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>
      <c r="A26" s="5" t="s">
        <v>115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24" zoomScale="186" workbookViewId="0">
      <selection activeCell="K31" sqref="K31"/>
    </sheetView>
  </sheetViews>
  <sheetFormatPr baseColWidth="10" defaultColWidth="8.83203125" defaultRowHeight="17"/>
  <cols>
    <col min="5" max="5" width="12.33203125" bestFit="1" customWidth="1"/>
    <col min="6" max="6" width="11" bestFit="1" customWidth="1"/>
    <col min="7" max="7" width="11.1640625" bestFit="1" customWidth="1"/>
  </cols>
  <sheetData>
    <row r="1" spans="1:9">
      <c r="A1" s="3" t="s">
        <v>1</v>
      </c>
      <c r="B1" s="4" t="s">
        <v>2</v>
      </c>
      <c r="F1" s="3" t="s">
        <v>16</v>
      </c>
      <c r="G1" s="4" t="s">
        <v>17</v>
      </c>
    </row>
    <row r="2" spans="1:9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IF(MOD(DAY(G3),5)=0,"정기시험","상시시험")</f>
        <v>상시시험</v>
      </c>
    </row>
    <row r="4" spans="1:9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IF(MOD(DAY(G4),5)=0,"정기시험","상시시험")</f>
        <v>상시시험</v>
      </c>
    </row>
    <row r="5" spans="1:9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>
      <c r="A11" s="26" t="s">
        <v>15</v>
      </c>
      <c r="B11" s="27"/>
      <c r="C11" s="28"/>
      <c r="D11" s="6">
        <f>COUNTIFS(B3:B10,"&gt;=45",C3:C10,"&gt;=45",D3:D10,"&gt;="&amp;AVERAGE(D3:D10))/COUNTA(D3:D10)</f>
        <v>0.625</v>
      </c>
      <c r="F11" s="5" t="s">
        <v>29</v>
      </c>
      <c r="G11" s="7">
        <v>45005</v>
      </c>
      <c r="H11" s="5" t="str">
        <f t="shared" si="0"/>
        <v>정기시험</v>
      </c>
    </row>
    <row r="13" spans="1:9">
      <c r="A13" s="3" t="s">
        <v>30</v>
      </c>
      <c r="B13" s="4" t="s">
        <v>31</v>
      </c>
      <c r="G13" s="9" t="s">
        <v>32</v>
      </c>
      <c r="H13" s="4" t="s">
        <v>33</v>
      </c>
    </row>
    <row r="14" spans="1:9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UPPER(LEFT(C15,3))&amp;"-"&amp;B15&amp;"-"&amp;UPPER(RIGHT(C15,1))</f>
        <v>PRO-2020-K</v>
      </c>
      <c r="G15" s="5" t="s">
        <v>43</v>
      </c>
      <c r="H15" s="10">
        <v>1253</v>
      </c>
      <c r="I15" s="5" t="str">
        <f>CHOOSE(_xlfn.RANK.EQ(H15,$H$15:$H$22,0),"우수","우수","","","","","노력","노력")</f>
        <v>노력</v>
      </c>
    </row>
    <row r="16" spans="1:9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UPPER(LEFT(C16,3))&amp;"-"&amp;B16&amp;"-"&amp;UPPER(RIGHT(C16,1))</f>
        <v>PLA-2019-D</v>
      </c>
      <c r="G16" s="5" t="s">
        <v>47</v>
      </c>
      <c r="H16" s="10">
        <v>1657</v>
      </c>
      <c r="I16" s="5" t="str">
        <f t="shared" ref="I16:I22" si="2">CHOOSE(_xlfn.RANK.EQ(H16,$H$15:$H$22,0),"우수","우수","","","","","노력","노력")</f>
        <v/>
      </c>
    </row>
    <row r="17" spans="1:9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>
      <c r="A24" s="3" t="s">
        <v>67</v>
      </c>
      <c r="B24" s="4" t="s">
        <v>68</v>
      </c>
    </row>
    <row r="25" spans="1:9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AVERAGEIF(B26:F26,"&gt;"&amp;MEDIAN(B26:F26),B26:F26)</f>
        <v>91</v>
      </c>
    </row>
    <row r="27" spans="1:9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si="3">AVERAGEIF(B27:F27,"&gt;"&amp;MEDIAN(B27:F27),B27:F27)</f>
        <v>94</v>
      </c>
    </row>
    <row r="28" spans="1:9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si="3"/>
        <v>93</v>
      </c>
    </row>
    <row r="29" spans="1:9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si="3"/>
        <v>86</v>
      </c>
    </row>
    <row r="30" spans="1:9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si="3"/>
        <v>81</v>
      </c>
    </row>
    <row r="31" spans="1:9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si="3"/>
        <v>69</v>
      </c>
    </row>
    <row r="32" spans="1:9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si="3"/>
        <v>81</v>
      </c>
    </row>
    <row r="33" spans="1:7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si="3"/>
        <v>88</v>
      </c>
    </row>
    <row r="34" spans="1:7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si="3"/>
        <v>95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topLeftCell="A4" zoomScale="175" workbookViewId="0">
      <selection activeCell="B19" sqref="B19"/>
    </sheetView>
  </sheetViews>
  <sheetFormatPr baseColWidth="10" defaultColWidth="8.83203125" defaultRowHeight="17" outlineLevelRow="3"/>
  <cols>
    <col min="2" max="2" width="11" bestFit="1" customWidth="1"/>
    <col min="4" max="4" width="11.33203125" bestFit="1" customWidth="1"/>
    <col min="5" max="5" width="9.33203125" bestFit="1" customWidth="1"/>
    <col min="6" max="6" width="9" bestFit="1" customWidth="1"/>
    <col min="7" max="8" width="11.33203125" bestFit="1" customWidth="1"/>
  </cols>
  <sheetData>
    <row r="1" spans="1:8" ht="20">
      <c r="A1" s="25" t="s">
        <v>127</v>
      </c>
      <c r="B1" s="25"/>
      <c r="C1" s="25"/>
      <c r="D1" s="25"/>
      <c r="E1" s="25"/>
      <c r="F1" s="25"/>
      <c r="G1" s="25"/>
      <c r="H1" s="25"/>
    </row>
    <row r="3" spans="1:8">
      <c r="A3" s="5" t="s">
        <v>20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38</v>
      </c>
      <c r="G3" s="5" t="s">
        <v>132</v>
      </c>
      <c r="H3" s="5" t="s">
        <v>133</v>
      </c>
    </row>
    <row r="4" spans="1:8" outlineLevel="3">
      <c r="A4" s="5" t="s">
        <v>134</v>
      </c>
      <c r="B4" s="5" t="s">
        <v>135</v>
      </c>
      <c r="C4" s="5" t="s">
        <v>103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>
      <c r="A5" s="5" t="s">
        <v>134</v>
      </c>
      <c r="B5" s="5" t="s">
        <v>142</v>
      </c>
      <c r="C5" s="5" t="s">
        <v>140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>
      <c r="A6" s="5" t="s">
        <v>134</v>
      </c>
      <c r="B6" s="5" t="s">
        <v>145</v>
      </c>
      <c r="C6" s="5" t="s">
        <v>109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>
      <c r="A7" s="5" t="s">
        <v>134</v>
      </c>
      <c r="B7" s="5" t="s">
        <v>148</v>
      </c>
      <c r="C7" s="5" t="s">
        <v>140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>
      <c r="A8" s="20" t="s">
        <v>216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>
      <c r="A9" s="20" t="s">
        <v>212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>
      <c r="A10" s="5" t="s">
        <v>138</v>
      </c>
      <c r="B10" s="5" t="s">
        <v>139</v>
      </c>
      <c r="C10" s="5" t="s">
        <v>140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>
      <c r="A11" s="5" t="s">
        <v>138</v>
      </c>
      <c r="B11" s="5" t="s">
        <v>143</v>
      </c>
      <c r="C11" s="5" t="s">
        <v>140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>
      <c r="A12" s="5" t="s">
        <v>138</v>
      </c>
      <c r="B12" s="5" t="s">
        <v>144</v>
      </c>
      <c r="C12" s="5" t="s">
        <v>109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>
      <c r="A13" s="20" t="s">
        <v>217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>
      <c r="A14" s="20" t="s">
        <v>213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>
      <c r="A15" s="5" t="s">
        <v>136</v>
      </c>
      <c r="B15" s="5" t="s">
        <v>137</v>
      </c>
      <c r="C15" s="5" t="s">
        <v>109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>
      <c r="A16" s="5" t="s">
        <v>136</v>
      </c>
      <c r="B16" s="5" t="s">
        <v>141</v>
      </c>
      <c r="C16" s="5" t="s">
        <v>103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>
      <c r="A17" s="5" t="s">
        <v>136</v>
      </c>
      <c r="B17" s="5" t="s">
        <v>146</v>
      </c>
      <c r="C17" s="5" t="s">
        <v>103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>
      <c r="A18" s="5" t="s">
        <v>136</v>
      </c>
      <c r="B18" s="5" t="s">
        <v>147</v>
      </c>
      <c r="C18" s="5" t="s">
        <v>109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>
      <c r="A19" s="22" t="s">
        <v>218</v>
      </c>
      <c r="B19" s="1"/>
      <c r="C19" s="1"/>
      <c r="D19" s="21"/>
      <c r="E19" s="21"/>
      <c r="F19" s="21"/>
      <c r="G19" s="21">
        <f>SUBTOTAL(1,G15:G18)</f>
        <v>3206000</v>
      </c>
      <c r="H19" s="21">
        <f>SUBTOTAL(1,H15:H18)</f>
        <v>876000</v>
      </c>
    </row>
    <row r="20" spans="1:8" outlineLevel="1">
      <c r="A20" s="22" t="s">
        <v>214</v>
      </c>
      <c r="B20" s="1"/>
      <c r="C20" s="1"/>
      <c r="D20" s="21"/>
      <c r="E20" s="21"/>
      <c r="F20" s="21">
        <f>SUBTOTAL(9,F15:F18)</f>
        <v>698</v>
      </c>
      <c r="G20" s="21"/>
      <c r="H20" s="21"/>
    </row>
    <row r="21" spans="1:8">
      <c r="A21" s="22" t="s">
        <v>219</v>
      </c>
      <c r="B21" s="1"/>
      <c r="C21" s="1"/>
      <c r="D21" s="21"/>
      <c r="E21" s="21"/>
      <c r="F21" s="21"/>
      <c r="G21" s="21">
        <f>SUBTOTAL(1,G4:G18)</f>
        <v>3283636.3636363638</v>
      </c>
      <c r="H21" s="21">
        <f>SUBTOTAL(1,H4:H18)</f>
        <v>905000</v>
      </c>
    </row>
    <row r="22" spans="1:8">
      <c r="A22" s="22" t="s">
        <v>215</v>
      </c>
      <c r="B22" s="1"/>
      <c r="C22" s="1"/>
      <c r="D22" s="21"/>
      <c r="E22" s="21"/>
      <c r="F22" s="21">
        <f>SUBTOTAL(9,F4:F18)</f>
        <v>1953</v>
      </c>
      <c r="G22" s="21"/>
      <c r="H22" s="21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zoomScale="162" workbookViewId="0">
      <selection activeCell="G8" sqref="G8"/>
    </sheetView>
  </sheetViews>
  <sheetFormatPr baseColWidth="10" defaultColWidth="8.83203125" defaultRowHeight="17"/>
  <sheetData>
    <row r="1" spans="1:7" ht="20">
      <c r="A1" s="25" t="s">
        <v>149</v>
      </c>
      <c r="B1" s="25"/>
      <c r="C1" s="25"/>
      <c r="D1" s="25"/>
      <c r="E1" s="25"/>
      <c r="F1" s="25"/>
      <c r="G1" s="25"/>
    </row>
    <row r="3" spans="1:7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75</v>
      </c>
    </row>
    <row r="4" spans="1:7">
      <c r="A4" s="5" t="s">
        <v>156</v>
      </c>
      <c r="B4" s="5" t="s">
        <v>157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>
      <c r="A5" s="5" t="s">
        <v>158</v>
      </c>
      <c r="B5" s="5" t="s">
        <v>159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>
      <c r="A6" s="5" t="s">
        <v>160</v>
      </c>
      <c r="B6" s="5" t="s">
        <v>161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>
      <c r="A7" s="5" t="s">
        <v>162</v>
      </c>
      <c r="B7" s="5" t="s">
        <v>159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>
      <c r="A8" s="5" t="s">
        <v>163</v>
      </c>
      <c r="B8" s="5" t="s">
        <v>161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>
      <c r="A9" s="5" t="s">
        <v>164</v>
      </c>
      <c r="B9" s="5" t="s">
        <v>157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>
      <c r="A10" s="5" t="s">
        <v>165</v>
      </c>
      <c r="B10" s="5" t="s">
        <v>157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>
      <c r="A11" s="5" t="s">
        <v>166</v>
      </c>
      <c r="B11" s="5" t="s">
        <v>161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>
      <c r="A12" s="5" t="s">
        <v>167</v>
      </c>
      <c r="B12" s="5" t="s">
        <v>159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tabSelected="1" zoomScale="158" workbookViewId="0">
      <selection activeCell="H10" sqref="H10"/>
    </sheetView>
  </sheetViews>
  <sheetFormatPr baseColWidth="10" defaultColWidth="8.83203125" defaultRowHeight="17"/>
  <cols>
    <col min="3" max="3" width="9.33203125" bestFit="1" customWidth="1"/>
    <col min="5" max="5" width="12.83203125" bestFit="1" customWidth="1"/>
    <col min="7" max="7" width="11.6640625" customWidth="1"/>
  </cols>
  <sheetData>
    <row r="1" spans="1:5" ht="20">
      <c r="A1" s="25" t="s">
        <v>168</v>
      </c>
      <c r="B1" s="25"/>
      <c r="C1" s="25"/>
      <c r="D1" s="25"/>
      <c r="E1" s="25"/>
    </row>
    <row r="3" spans="1:5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132</v>
      </c>
    </row>
    <row r="4" spans="1:5">
      <c r="A4" s="5" t="s">
        <v>173</v>
      </c>
      <c r="B4" s="5" t="s">
        <v>174</v>
      </c>
      <c r="C4" s="29">
        <v>46800</v>
      </c>
      <c r="D4" s="5">
        <v>563</v>
      </c>
      <c r="E4" s="29">
        <f>C4*D4</f>
        <v>26348400</v>
      </c>
    </row>
    <row r="5" spans="1:5">
      <c r="A5" s="5" t="s">
        <v>175</v>
      </c>
      <c r="B5" s="5" t="s">
        <v>176</v>
      </c>
      <c r="C5" s="29">
        <v>31500</v>
      </c>
      <c r="D5" s="5">
        <v>425</v>
      </c>
      <c r="E5" s="29">
        <f t="shared" ref="E5:E11" si="0">C5*D5</f>
        <v>13387500</v>
      </c>
    </row>
    <row r="6" spans="1:5">
      <c r="A6" s="5" t="s">
        <v>177</v>
      </c>
      <c r="B6" s="5" t="s">
        <v>176</v>
      </c>
      <c r="C6" s="29">
        <v>43800</v>
      </c>
      <c r="D6" s="5">
        <v>152</v>
      </c>
      <c r="E6" s="29">
        <f t="shared" si="0"/>
        <v>6657600</v>
      </c>
    </row>
    <row r="7" spans="1:5">
      <c r="A7" s="5" t="s">
        <v>178</v>
      </c>
      <c r="B7" s="5" t="s">
        <v>179</v>
      </c>
      <c r="C7" s="29">
        <v>31700</v>
      </c>
      <c r="D7" s="5">
        <v>95</v>
      </c>
      <c r="E7" s="29">
        <f t="shared" si="0"/>
        <v>3011500</v>
      </c>
    </row>
    <row r="8" spans="1:5">
      <c r="A8" s="5" t="s">
        <v>180</v>
      </c>
      <c r="B8" s="5" t="s">
        <v>174</v>
      </c>
      <c r="C8" s="29">
        <v>39900</v>
      </c>
      <c r="D8" s="5">
        <v>357</v>
      </c>
      <c r="E8" s="29">
        <f t="shared" si="0"/>
        <v>14244300</v>
      </c>
    </row>
    <row r="9" spans="1:5">
      <c r="A9" s="5" t="s">
        <v>181</v>
      </c>
      <c r="B9" s="5" t="s">
        <v>182</v>
      </c>
      <c r="C9" s="29">
        <v>27400</v>
      </c>
      <c r="D9" s="5">
        <v>392</v>
      </c>
      <c r="E9" s="29">
        <f t="shared" si="0"/>
        <v>10740800</v>
      </c>
    </row>
    <row r="10" spans="1:5">
      <c r="A10" s="5" t="s">
        <v>183</v>
      </c>
      <c r="B10" s="5" t="s">
        <v>176</v>
      </c>
      <c r="C10" s="29">
        <v>30600</v>
      </c>
      <c r="D10" s="5">
        <v>246</v>
      </c>
      <c r="E10" s="29">
        <f t="shared" si="0"/>
        <v>7527600</v>
      </c>
    </row>
    <row r="11" spans="1:5">
      <c r="A11" s="5" t="s">
        <v>184</v>
      </c>
      <c r="B11" s="5" t="s">
        <v>179</v>
      </c>
      <c r="C11" s="29">
        <v>26400</v>
      </c>
      <c r="D11" s="5">
        <v>135</v>
      </c>
      <c r="E11" s="29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889000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zoomScale="125" workbookViewId="0">
      <selection activeCell="I7" sqref="I7"/>
    </sheetView>
  </sheetViews>
  <sheetFormatPr baseColWidth="10" defaultColWidth="8.83203125" defaultRowHeight="17"/>
  <sheetData>
    <row r="1" spans="1:5" ht="20">
      <c r="A1" s="25" t="s">
        <v>116</v>
      </c>
      <c r="B1" s="25"/>
      <c r="C1" s="25"/>
      <c r="D1" s="25"/>
      <c r="E1" s="25"/>
    </row>
    <row r="3" spans="1:5">
      <c r="A3" s="5" t="s">
        <v>117</v>
      </c>
      <c r="B3" s="5" t="s">
        <v>118</v>
      </c>
      <c r="C3" s="5" t="s">
        <v>119</v>
      </c>
      <c r="D3" s="5" t="s">
        <v>120</v>
      </c>
      <c r="E3" s="5" t="s">
        <v>75</v>
      </c>
    </row>
    <row r="4" spans="1:5">
      <c r="A4" s="5" t="s">
        <v>121</v>
      </c>
      <c r="B4" s="5">
        <v>83</v>
      </c>
      <c r="C4" s="5">
        <v>73</v>
      </c>
      <c r="D4" s="5">
        <v>84</v>
      </c>
      <c r="E4" s="5">
        <v>80</v>
      </c>
    </row>
    <row r="5" spans="1:5">
      <c r="A5" s="5" t="s">
        <v>122</v>
      </c>
      <c r="B5" s="5">
        <v>40</v>
      </c>
      <c r="C5" s="5">
        <v>45</v>
      </c>
      <c r="D5" s="5">
        <v>44</v>
      </c>
      <c r="E5" s="5">
        <v>43</v>
      </c>
    </row>
    <row r="6" spans="1:5">
      <c r="A6" s="5" t="s">
        <v>123</v>
      </c>
      <c r="B6" s="5">
        <v>37</v>
      </c>
      <c r="C6" s="5">
        <v>33</v>
      </c>
      <c r="D6" s="5">
        <v>38</v>
      </c>
      <c r="E6" s="5">
        <v>36</v>
      </c>
    </row>
    <row r="7" spans="1:5">
      <c r="A7" s="5" t="s">
        <v>124</v>
      </c>
      <c r="B7" s="5">
        <v>44</v>
      </c>
      <c r="C7" s="5">
        <v>40</v>
      </c>
      <c r="D7" s="5">
        <v>42</v>
      </c>
      <c r="E7" s="5">
        <v>42</v>
      </c>
    </row>
    <row r="8" spans="1:5">
      <c r="A8" s="5" t="s">
        <v>125</v>
      </c>
      <c r="B8" s="5">
        <v>72</v>
      </c>
      <c r="C8" s="5">
        <v>70</v>
      </c>
      <c r="D8" s="5">
        <v>65</v>
      </c>
      <c r="E8" s="5">
        <v>69</v>
      </c>
    </row>
    <row r="9" spans="1:5">
      <c r="A9" s="5" t="s">
        <v>126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지역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roju lim</cp:lastModifiedBy>
  <dcterms:created xsi:type="dcterms:W3CDTF">2023-04-27T08:01:32Z</dcterms:created>
  <dcterms:modified xsi:type="dcterms:W3CDTF">2025-03-10T05:57:14Z</dcterms:modified>
</cp:coreProperties>
</file>