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32CDB8D-3C95-4175-B466-4D56087CB5F1}" xr6:coauthVersionLast="47" xr6:coauthVersionMax="47" xr10:uidLastSave="{00000000-0000-0000-0000-000000000000}"/>
  <bookViews>
    <workbookView xWindow="-108" yWindow="-108" windowWidth="23256" windowHeight="12456" tabRatio="765" firstSheet="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2" l="1"/>
  <c r="G29" i="2"/>
  <c r="I51" i="2"/>
  <c r="I50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E30" i="2"/>
  <c r="E31" i="2"/>
  <c r="E32" i="2"/>
  <c r="E33" i="2"/>
  <c r="E29" i="2"/>
  <c r="E34" i="2"/>
  <c r="E35" i="2"/>
  <c r="E36" i="2"/>
  <c r="E37" i="2"/>
  <c r="C29" i="2"/>
  <c r="C30" i="2"/>
  <c r="C31" i="2"/>
  <c r="C32" i="2"/>
  <c r="C33" i="2"/>
  <c r="C34" i="2"/>
  <c r="C35" i="2"/>
  <c r="C36" i="2"/>
  <c r="C37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C3" i="2" a="1"/>
  <c r="C3" i="2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1" i="2" a="1"/>
  <c r="H20" i="2" a="1"/>
  <c r="H13" i="2" a="1"/>
  <c r="H21" i="2" a="1"/>
  <c r="H14" i="2" a="1"/>
  <c r="H22" i="2" a="1"/>
  <c r="H23" i="2" a="1"/>
  <c r="H16" i="2" a="1"/>
  <c r="H25" i="2" a="1"/>
  <c r="H19" i="2" a="1"/>
  <c r="H12" i="2" a="1"/>
  <c r="H15" i="2" a="1"/>
  <c r="H24" i="2" a="1"/>
  <c r="H17" i="2" a="1"/>
  <c r="H18" i="2" a="1"/>
  <c r="H10" i="2" a="1"/>
  <c r="H18" i="2" l="1"/>
  <c r="H17" i="2"/>
  <c r="H24" i="2"/>
  <c r="H15" i="2"/>
  <c r="H12" i="2"/>
  <c r="H19" i="2"/>
  <c r="H25" i="2"/>
  <c r="H16" i="2"/>
  <c r="H23" i="2"/>
  <c r="H22" i="2"/>
  <c r="H14" i="2"/>
  <c r="H21" i="2"/>
  <c r="H13" i="2"/>
  <c r="H20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5CC982-0FC1-4EFB-8555-53A990AC3068}" name="MS Access Database_Query" type="1" refreshedVersion="8" background="1">
    <dbPr connection="DSN=MS Access Database;DBQ=C:\Users\PC\Desktop\2026기본서_컴활1급실기\01 엑셀\03 기본모의고사\정보검색.accdb;DefaultDir=C:\Users\PC\Desktop\2026기본서_컴활1급실기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<sst xmlns="http://schemas.openxmlformats.org/spreadsheetml/2006/main" count="371" uniqueCount="242">
  <si>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</si>
  <si>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</si>
  <si>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</si>
  <si>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</si>
  <si>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</si>
  <si>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</si>
  <si>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</si>
  <si>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</si>
  <si>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</si>
  <si>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</si>
  <si>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</si>
  <si>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</si>
  <si>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</si>
  <si>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</si>
  <si>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</si>
  <si>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</si>
  <si>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</si>
  <si>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</si>
  <si>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</si>
  <si>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</si>
  <si>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</si>
  <si>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</si>
  <si>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</si>
  <si>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</si>
  <si>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</si>
  <si>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</si>
  <si>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</si>
  <si>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</si>
  <si>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</si>
  <si>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</si>
  <si>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</si>
  <si>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</si>
  <si>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</si>
  <si>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</si>
  <si>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</si>
  <si>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</si>
  <si>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</si>
  <si>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</si>
  <si>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</si>
  <si>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</si>
  <si>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</si>
  <si>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</si>
  <si>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</si>
  <si>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</si>
  <si>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</si>
  <si>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</si>
  <si>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</si>
  <si>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</si>
  <si>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</si>
  <si>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</si>
  <si>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</si>
  <si>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</si>
  <si>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</si>
  <si>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</si>
  <si>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</si>
  <si>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</si>
  <si>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</si>
  <si>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</si>
  <si>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</si>
  <si>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</si>
  <si>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</si>
  <si>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</si>
  <si>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</si>
  <si>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</si>
  <si>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</si>
  <si>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</si>
  <si>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</si>
  <si>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</si>
  <si>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</si>
  <si>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</si>
  <si>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</si>
  <si>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</si>
  <si>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</si>
  <si>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</si>
  <si>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</si>
  <si>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</si>
  <si>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</si>
  <si>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</si>
  <si>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</si>
  <si>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</si>
  <si>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</si>
  <si>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</si>
  <si>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</si>
  <si>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</si>
  <si>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</si>
  <si>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</si>
  <si>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</si>
  <si>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</si>
  <si>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</si>
  <si>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</si>
  <si>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</si>
  <si>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</si>
  <si>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</si>
  <si>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</si>
  <si>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</si>
  <si>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</si>
  <si>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</si>
  <si>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</si>
  <si>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</si>
  <si>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</si>
  <si>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</si>
  <si>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</si>
  <si>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</si>
  <si>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</si>
  <si>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</si>
  <si>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</si>
  <si>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</si>
  <si>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</si>
  <si>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</si>
  <si>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</si>
  <si>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</si>
  <si>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</si>
  <si>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</si>
  <si>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</si>
  <si>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</si>
  <si>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</si>
  <si>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</si>
  <si>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</si>
  <si>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</si>
  <si>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</si>
  <si>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</si>
  <si>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</si>
  <si>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</si>
  <si>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</si>
  <si>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</si>
  <si>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</si>
  <si>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</si>
  <si>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</si>
  <si>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</si>
  <si>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</si>
  <si>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</si>
  <si>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</si>
  <si>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</si>
  <si>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</si>
  <si>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</si>
  <si>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</si>
  <si>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</si>
  <si>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</si>
  <si>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</si>
  <si>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</si>
  <si>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</si>
  <si>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</si>
  <si>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</si>
  <si>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</si>
  <si>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</si>
  <si>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</si>
  <si>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</si>
  <si>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</si>
  <si>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</si>
  <si>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</si>
  <si>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</si>
  <si>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</si>
  <si>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</si>
  <si>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</si>
  <si>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</si>
  <si>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</si>
  <si>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</si>
  <si>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</si>
  <si>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</si>
  <si>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</si>
  <si>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</si>
  <si>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</si>
  <si>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</si>
  <si>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</si>
  <si>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</si>
  <si>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</si>
  <si>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</si>
  <si>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</si>
  <si>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</si>
  <si>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</si>
  <si>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</si>
  <si>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</si>
  <si>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</si>
  <si>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</si>
  <si>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</si>
  <si>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</si>
  <si>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</si>
  <si>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</si>
  <si>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</si>
  <si>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</si>
  <si>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</si>
  <si>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</si>
  <si>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</si>
  <si>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</si>
  <si>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</si>
  <si>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</si>
  <si>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</si>
  <si>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</si>
  <si>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</si>
  <si>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</si>
  <si>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</si>
  <si>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</si>
  <si>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</si>
  <si>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</si>
  <si>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</si>
  <si>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</si>
  <si>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</si>
  <si>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</si>
  <si>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</si>
  <si>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</si>
  <si>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</si>
  <si>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</si>
  <si>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</si>
  <si>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</si>
  <si>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</si>
  <si>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</si>
  <si>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</si>
  <si>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</si>
  <si>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</si>
  <si>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</si>
  <si>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</si>
  <si>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</si>
  <si>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</si>
  <si>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</si>
  <si>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</si>
  <si>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</si>
  <si>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</si>
  <si>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</si>
  <si>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</si>
  <si>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</si>
  <si>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</si>
  <si>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</si>
  <si>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</si>
  <si>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</si>
  <si>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</si>
  <si>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</si>
  <si>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</si>
  <si>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</si>
  <si>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</si>
  <si>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</si>
  <si>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</si>
  <si>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총합계</t>
  </si>
  <si>
    <t>(모두)</t>
  </si>
  <si>
    <t>합계 : 중간(30%)</t>
  </si>
  <si>
    <t>값</t>
  </si>
  <si>
    <t>전체 합계 : 중간(30%)</t>
  </si>
  <si>
    <t>전체 합계 : 기말(40%)</t>
  </si>
  <si>
    <t>합계 : 기말(40%)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</si>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</sst>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B-4783-8F51-D58207E8AE5E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B-4783-8F51-D58207E8AE5E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5B-4783-8F51-D58207E8AE5E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B-4783-8F51-D58207E8AE5E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5B-4783-8F51-D58207E8AE5E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5B-4783-8F51-D58207E8A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14</xdr:row>
      <xdr:rowOff>22860</xdr:rowOff>
    </xdr:from>
    <xdr:to>
      <xdr:col>6</xdr:col>
      <xdr:colOff>30480</xdr:colOff>
      <xdr:row>15</xdr:row>
      <xdr:rowOff>205740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0BC6B8E7-3B16-9F00-319A-1AB3316CC23F}"/>
            </a:ext>
          </a:extLst>
        </xdr:cNvPr>
        <xdr:cNvSpPr/>
      </xdr:nvSpPr>
      <xdr:spPr>
        <a:xfrm>
          <a:off x="2621280" y="3162300"/>
          <a:ext cx="1196340" cy="4038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15240</xdr:colOff>
      <xdr:row>14</xdr:row>
      <xdr:rowOff>7620</xdr:rowOff>
    </xdr:from>
    <xdr:to>
      <xdr:col>8</xdr:col>
      <xdr:colOff>0</xdr:colOff>
      <xdr:row>16</xdr:row>
      <xdr:rowOff>7620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F159DCFD-ADF7-BFF3-685A-4C2FF3F39F05}"/>
            </a:ext>
          </a:extLst>
        </xdr:cNvPr>
        <xdr:cNvSpPr/>
      </xdr:nvSpPr>
      <xdr:spPr>
        <a:xfrm>
          <a:off x="3802380" y="3147060"/>
          <a:ext cx="11430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144780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00.610523611111" backgroundQuery="1" createdVersion="8" refreshedVersion="8" minRefreshableVersion="3" recordCount="21" xr:uid="{EAA9366F-65C2-4E3C-80B7-74B631DBAFAB}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A804A8-E01E-4816-AFDC-D9450100CC0F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A4" sqref="A4:H15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AND(G4&gt;AVERAGE($G$4:$G$15),H4&gt;AVERAGE($H$4:$H$15))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5" priority="2">
      <formula>OR(LEFT($A15,1)="C",LEFT($A15,1)="D",$E15&gt;=0.5)</formula>
    </cfRule>
  </conditionalFormatting>
  <conditionalFormatting sqref="A4:H15">
    <cfRule type="expression" dxfId="4" priority="1">
      <formula>OR(LEFT($A4,1)="C",LEFT($A4,1)="D",$E4&gt;=12/24)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E5" sqref="E5:F11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17" workbookViewId="0">
      <selection activeCell="G31" sqref="G31:H31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AVERAGE(IF((YEAR($D$10:$D$25)=B$2)*($F$10:$F$25=$A3),$G$10:$G$25))</f>
        <v>500</v>
      </c>
      <c r="C3" s="8">
        <f t="array" ref="C3">AVERAGE(IF((YEAR($D$10:$D$25)=C$2)*($F$10:$F$25=$A3),$G$10:$G$25))</f>
        <v>2000</v>
      </c>
    </row>
    <row r="4" spans="1:8" x14ac:dyDescent="0.4">
      <c r="A4" s="5" t="s">
        <v>34</v>
      </c>
      <c r="B4" s="8">
        <f t="array" ref="B4">AVERAGE(IF((YEAR($D$10:$D$25)=B$2)*($F$10:$F$25=$A4),$G$10:$G$25))</f>
        <v>750</v>
      </c>
      <c r="C4" s="8">
        <f t="array" ref="C4">AVERAGE(IF((YEAR($D$10:$D$25)=C$2)*($F$10:$F$25=$A4),$G$10:$G$25))</f>
        <v>750</v>
      </c>
    </row>
    <row r="5" spans="1:8" x14ac:dyDescent="0.4">
      <c r="A5" s="5" t="s">
        <v>35</v>
      </c>
      <c r="B5" s="8">
        <f t="array" ref="B5">AVERAGE(IF((YEAR($D$10:$D$25)=B$2)*($F$10:$F$25=$A5),$G$10:$G$25))</f>
        <v>1000</v>
      </c>
      <c r="C5" s="8">
        <f t="array" ref="C5">AVERAGE(IF((YEAR($D$10:$D$25)=C$2)*($F$10:$F$25=$A5),$G$10:$G$25))</f>
        <v>1000</v>
      </c>
    </row>
    <row r="6" spans="1:8" x14ac:dyDescent="0.4">
      <c r="A6" s="5" t="s">
        <v>36</v>
      </c>
      <c r="B6" s="8">
        <f t="array" ref="B6">AVERAGE(IF((YEAR($D$10:$D$25)=B$2)*($F$10:$F$25=$A6),$G$10:$G$25))</f>
        <v>1833.3333333333333</v>
      </c>
      <c r="C6" s="8">
        <f t="array" ref="C6">AVERAGE(IF((YEAR($D$10:$D$25)=C$2)*($F$10:$F$25=$A6),$G$10:$G$25))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LOOKUP(F10,{"드라마","애니메이션","액션","코메디"},{11,22,33,44}) &amp; "-" &amp; TEXT(RIGHT(A10,LEN(A10)-4),"00")</f>
        <v>33-02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">
      <c r="A11" s="4" t="s">
        <v>46</v>
      </c>
      <c r="B11" s="4" t="str">
        <f>LOOKUP(F11,{"드라마","애니메이션","액션","코메디"},{11,22,33,44}) &amp; "-" &amp; TEXT(RIGHT(A11,LEN(A11)-4),"00")</f>
        <v>44-01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">
      <c r="A12" s="4" t="s">
        <v>48</v>
      </c>
      <c r="B12" s="4" t="str">
        <f>LOOKUP(F12,{"드라마","애니메이션","액션","코메디"},{11,22,33,44}) &amp; "-" &amp; TEXT(RIGHT(A12,LEN(A12)-4),"00")</f>
        <v>44-16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">
      <c r="A13" s="4" t="s">
        <v>50</v>
      </c>
      <c r="B13" s="4" t="str">
        <f>LOOKUP(F13,{"드라마","애니메이션","액션","코메디"},{11,22,33,44}) &amp; "-" &amp; TEXT(RIGHT(A13,LEN(A13)-4),"00")</f>
        <v>44-19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">
      <c r="A14" s="4" t="s">
        <v>52</v>
      </c>
      <c r="B14" s="4" t="str">
        <f>LOOKUP(F14,{"드라마","애니메이션","액션","코메디"},{11,22,33,44}) &amp; "-" &amp; TEXT(RIGHT(A14,LEN(A14)-4),"00")</f>
        <v>22-13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">
      <c r="A15" s="4" t="s">
        <v>54</v>
      </c>
      <c r="B15" s="4" t="str">
        <f>LOOKUP(F15,{"드라마","애니메이션","액션","코메디"},{11,22,33,44}) &amp; "-" &amp; TEXT(RIGHT(A15,LEN(A15)-4),"00")</f>
        <v>22-04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">
      <c r="A16" s="4" t="s">
        <v>56</v>
      </c>
      <c r="B16" s="4" t="str">
        <f>LOOKUP(F16,{"드라마","애니메이션","액션","코메디"},{11,22,33,44}) &amp; "-" &amp; TEXT(RIGHT(A16,LEN(A16)-4),"00")</f>
        <v>11-12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">
      <c r="A17" s="4" t="s">
        <v>58</v>
      </c>
      <c r="B17" s="4" t="str">
        <f>LOOKUP(F17,{"드라마","애니메이션","액션","코메디"},{11,22,33,44}) &amp; "-" &amp; TEXT(RIGHT(A17,LEN(A17)-4),"00")</f>
        <v>33-17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">
      <c r="A18" s="4" t="s">
        <v>60</v>
      </c>
      <c r="B18" s="4" t="str">
        <f>LOOKUP(F18,{"드라마","애니메이션","액션","코메디"},{11,22,33,44}) &amp; "-" &amp; TEXT(RIGHT(A18,LEN(A18)-4),"00")</f>
        <v>33-14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">
      <c r="A19" s="4" t="s">
        <v>62</v>
      </c>
      <c r="B19" s="4" t="str">
        <f>LOOKUP(F19,{"드라마","애니메이션","액션","코메디"},{11,22,33,44}) &amp; "-" &amp; TEXT(RIGHT(A19,LEN(A19)-4),"00")</f>
        <v>33-20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">
      <c r="A20" s="4" t="s">
        <v>64</v>
      </c>
      <c r="B20" s="4" t="str">
        <f>LOOKUP(F20,{"드라마","애니메이션","액션","코메디"},{11,22,33,44}) &amp; "-" &amp; TEXT(RIGHT(A20,LEN(A20)-4),"00")</f>
        <v>22-18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">
      <c r="A21" s="4" t="s">
        <v>66</v>
      </c>
      <c r="B21" s="4" t="str">
        <f>LOOKUP(F21,{"드라마","애니메이션","액션","코메디"},{11,22,33,44}) &amp; "-" &amp; TEXT(RIGHT(A21,LEN(A21)-4),"00")</f>
        <v>11-08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">
      <c r="A22" s="4" t="s">
        <v>68</v>
      </c>
      <c r="B22" s="4" t="str">
        <f>LOOKUP(F22,{"드라마","애니메이션","액션","코메디"},{11,22,33,44}) &amp; "-" &amp; TEXT(RIGHT(A22,LEN(A22)-4),"00")</f>
        <v>11-15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">
      <c r="A23" s="4" t="s">
        <v>70</v>
      </c>
      <c r="B23" s="4" t="str">
        <f>LOOKUP(F23,{"드라마","애니메이션","액션","코메디"},{11,22,33,44}) &amp; "-" &amp; TEXT(RIGHT(A23,LEN(A23)-4),"00")</f>
        <v>44-06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">
      <c r="A24" s="4" t="s">
        <v>72</v>
      </c>
      <c r="B24" s="4" t="str">
        <f>LOOKUP(F24,{"드라마","애니메이션","액션","코메디"},{11,22,33,44}) &amp; "-" &amp; TEXT(RIGHT(A24,LEN(A24)-4),"00")</f>
        <v>22-10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">
      <c r="A25" s="4" t="s">
        <v>74</v>
      </c>
      <c r="B25" s="4" t="str">
        <f>LOOKUP(F25,{"드라마","애니메이션","액션","코메디"},{11,22,33,44}) &amp; "-" &amp; TEXT(RIGHT(A25,LEN(A25)-4),"00")</f>
        <v>44-21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">
      <c r="A27" t="s">
        <v>76</v>
      </c>
      <c r="B27" s="26" t="s">
        <v>77</v>
      </c>
      <c r="C27" s="26"/>
      <c r="D27" s="26"/>
      <c r="E27" s="26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">
      <c r="A29" s="4" t="s">
        <v>84</v>
      </c>
      <c r="B29" s="6">
        <v>520</v>
      </c>
      <c r="C29" s="8">
        <f>HLOOKUP(A29,$H$35:$J$37,2,FALSE)*B29</f>
        <v>540800</v>
      </c>
      <c r="D29" s="6">
        <v>53</v>
      </c>
      <c r="E29" s="8">
        <f>HLOOKUP(A29,$H$35:$J$37,3,FALSE)*D29</f>
        <v>74730</v>
      </c>
      <c r="G29" s="29" t="str">
        <f>_xlfn.XLOOKUP(LARGE($D$29:$D$37,3),$D$29:$D$37,$A$29:$A$37,,0)</f>
        <v>라거</v>
      </c>
      <c r="H29" s="30"/>
    </row>
    <row r="30" spans="1:8" x14ac:dyDescent="0.4">
      <c r="A30" s="4" t="s">
        <v>85</v>
      </c>
      <c r="B30" s="6">
        <v>35</v>
      </c>
      <c r="C30" s="8">
        <f t="shared" ref="C30:C37" si="0">HLOOKUP(A30,$H$35:$J$37,2,FALSE)*B30</f>
        <v>36750</v>
      </c>
      <c r="D30" s="6">
        <v>95</v>
      </c>
      <c r="E30" s="8">
        <f t="shared" ref="E30:E33" si="1">HLOOKUP(A30,$H$35:$J$37,3,FALSE)*D30</f>
        <v>134900</v>
      </c>
      <c r="G30" s="27" t="s">
        <v>86</v>
      </c>
      <c r="H30" s="28"/>
    </row>
    <row r="31" spans="1:8" x14ac:dyDescent="0.4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29" t="str">
        <f>_xlfn.XLOOKUP(SMALL(D29:D37,2),D29:D37,A29:A37,,0)</f>
        <v>하이트</v>
      </c>
      <c r="H31" s="30"/>
    </row>
    <row r="32" spans="1:8" x14ac:dyDescent="0.4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4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4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ref="E30:E37" si="2">HLOOKUP(A34,$H$35:$J$37,3,FALSE)*D34</f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_xlfn.XLOOKUP(D49,$E$41:$E$44,$F$41:$F$44,,-1)+IF(SUMPRODUCT(E49:G49,{0.3,0.3,0.4})&gt;=70,5,0)</f>
        <v>0</v>
      </c>
      <c r="I49" s="11">
        <f>IF(ISBLANK(D49),VLOOKUP(AVERAGE(E49:G49),$A$41:$B$45,2,TRUE)+0.5%,VLOOKUP(AVERAGE(E49:G49),$A$41:$B$45,2,TRUE))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_xlfn.XLOOKUP(D50,$E$41:$E$44,$F$41:$F$44,,-1)+IF(SUMPRODUCT(E50:G50,{0.3,0.3,0.4})&gt;=70,5,0)</f>
        <v>8</v>
      </c>
      <c r="I50" s="11">
        <f t="shared" ref="I50:I61" si="3">IF(ISBLANK(D50),VLOOKUP(AVERAGE(E50:G50),$A$41:$B$45,2,TRUE)+0.5%,VLOOKUP(AVERAGE(E50:G50),$A$41:$B$45,2,TRUE))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_xlfn.XLOOKUP(D51,$E$41:$E$44,$F$41:$F$44,,-1)+IF(SUMPRODUCT(E51:G51,{0.3,0.3,0.4})&gt;=70,5,0)</f>
        <v>15</v>
      </c>
      <c r="I51" s="11">
        <f>IF(ISBLANK(D51),VLOOKUP(AVERAGE(E51:G51),$A$41:$B$45,2,TRUE)+0.5%,VLOOKUP(AVERAGE(E51:G51),$A$41:$B$45,2,TRUE))</f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_xlfn.XLOOKUP(D52,$E$41:$E$44,$F$41:$F$44,,-1)+IF(SUMPRODUCT(E52:G52,{0.3,0.3,0.4})&gt;=70,5,0)</f>
        <v>10</v>
      </c>
      <c r="I52" s="11">
        <f t="shared" si="3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_xlfn.XLOOKUP(D53,$E$41:$E$44,$F$41:$F$44,,-1)+IF(SUMPRODUCT(E53:G53,{0.3,0.3,0.4})&gt;=70,5,0)</f>
        <v>10</v>
      </c>
      <c r="I53" s="11">
        <f t="shared" si="3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_xlfn.XLOOKUP(D54,$E$41:$E$44,$F$41:$F$44,,-1)+IF(SUMPRODUCT(E54:G54,{0.3,0.3,0.4})&gt;=70,5,0)</f>
        <v>8</v>
      </c>
      <c r="I54" s="11">
        <f t="shared" si="3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_xlfn.XLOOKUP(D55,$E$41:$E$44,$F$41:$F$44,,-1)+IF(SUMPRODUCT(E55:G55,{0.3,0.3,0.4})&gt;=70,5,0)</f>
        <v>3</v>
      </c>
      <c r="I55" s="11">
        <f t="shared" si="3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_xlfn.XLOOKUP(D56,$E$41:$E$44,$F$41:$F$44,,-1)+IF(SUMPRODUCT(E56:G56,{0.3,0.3,0.4})&gt;=70,5,0)</f>
        <v>15</v>
      </c>
      <c r="I56" s="11">
        <f t="shared" si="3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_xlfn.XLOOKUP(D57,$E$41:$E$44,$F$41:$F$44,,-1)+IF(SUMPRODUCT(E57:G57,{0.3,0.3,0.4})&gt;=70,5,0)</f>
        <v>3</v>
      </c>
      <c r="I57" s="11">
        <f t="shared" si="3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_xlfn.XLOOKUP(D58,$E$41:$E$44,$F$41:$F$44,,-1)+IF(SUMPRODUCT(E58:G58,{0.3,0.3,0.4})&gt;=70,5,0)</f>
        <v>10</v>
      </c>
      <c r="I58" s="11">
        <f t="shared" si="3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_xlfn.XLOOKUP(D59,$E$41:$E$44,$F$41:$F$44,,-1)+IF(SUMPRODUCT(E59:G59,{0.3,0.3,0.4})&gt;=70,5,0)</f>
        <v>5</v>
      </c>
      <c r="I59" s="11">
        <f t="shared" si="3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_xlfn.XLOOKUP(D60,$E$41:$E$44,$F$41:$F$44,,-1)+IF(SUMPRODUCT(E60:G60,{0.3,0.3,0.4})&gt;=70,5,0)</f>
        <v>3</v>
      </c>
      <c r="I60" s="11">
        <f t="shared" si="3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_xlfn.XLOOKUP(D61,$E$41:$E$44,$F$41:$F$44,,-1)+IF(SUMPRODUCT(E61:G61,{0.3,0.3,0.4})&gt;=70,5,0)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C7" sqref="C7"/>
    </sheetView>
  </sheetViews>
  <sheetFormatPr defaultRowHeight="17.399999999999999" x14ac:dyDescent="0.4"/>
  <cols>
    <col min="1" max="1" width="7" bestFit="1" customWidth="1"/>
    <col min="2" max="3" width="15.09765625" bestFit="1" customWidth="1"/>
    <col min="4" max="4" width="16.09765625" customWidth="1"/>
    <col min="5" max="5" width="20.796875" customWidth="1"/>
    <col min="6" max="6" width="18.59765625" customWidth="1"/>
    <col min="7" max="7" width="20.09765625" bestFit="1" customWidth="1"/>
  </cols>
  <sheetData>
    <row r="1" spans="1:6" x14ac:dyDescent="0.4">
      <c r="A1" s="34" t="s">
        <v>18</v>
      </c>
      <c r="B1" t="s">
        <v>232</v>
      </c>
    </row>
    <row r="3" spans="1:6" x14ac:dyDescent="0.4">
      <c r="D3" s="34" t="s">
        <v>128</v>
      </c>
    </row>
    <row r="4" spans="1:6" x14ac:dyDescent="0.4">
      <c r="A4" s="34" t="s">
        <v>238</v>
      </c>
      <c r="B4" s="34" t="s">
        <v>127</v>
      </c>
      <c r="C4" s="34" t="s">
        <v>234</v>
      </c>
      <c r="D4" t="s">
        <v>136</v>
      </c>
      <c r="E4" t="s">
        <v>139</v>
      </c>
      <c r="F4" t="s">
        <v>231</v>
      </c>
    </row>
    <row r="5" spans="1:6" x14ac:dyDescent="0.4">
      <c r="A5" t="s">
        <v>239</v>
      </c>
      <c r="D5" s="35"/>
      <c r="E5" s="35"/>
      <c r="F5" s="35"/>
    </row>
    <row r="6" spans="1:6" x14ac:dyDescent="0.4">
      <c r="C6" t="s">
        <v>233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4">
      <c r="C7" t="s">
        <v>237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4">
      <c r="A8" t="s">
        <v>240</v>
      </c>
      <c r="D8" s="35"/>
      <c r="E8" s="35"/>
      <c r="F8" s="35"/>
    </row>
    <row r="9" spans="1:6" x14ac:dyDescent="0.4">
      <c r="C9" t="s">
        <v>233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4">
      <c r="C10" t="s">
        <v>237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4">
      <c r="A11" t="s">
        <v>241</v>
      </c>
      <c r="D11" s="35"/>
      <c r="E11" s="35"/>
      <c r="F11" s="35"/>
    </row>
    <row r="12" spans="1:6" x14ac:dyDescent="0.4">
      <c r="C12" t="s">
        <v>233</v>
      </c>
      <c r="D12" s="35">
        <v>0</v>
      </c>
      <c r="E12" s="35">
        <v>0.11914893617021277</v>
      </c>
      <c r="F12" s="35">
        <v>5.3639846743295021E-2</v>
      </c>
    </row>
    <row r="13" spans="1:6" x14ac:dyDescent="0.4">
      <c r="C13" t="s">
        <v>237</v>
      </c>
      <c r="D13" s="35">
        <v>0</v>
      </c>
      <c r="E13" s="35">
        <v>9.9315068493150679E-2</v>
      </c>
      <c r="F13" s="35">
        <v>4.3348281016442454E-2</v>
      </c>
    </row>
    <row r="14" spans="1:6" x14ac:dyDescent="0.4">
      <c r="A14" t="s">
        <v>235</v>
      </c>
      <c r="D14" s="35">
        <v>1</v>
      </c>
      <c r="E14" s="35">
        <v>1</v>
      </c>
      <c r="F14" s="35">
        <v>1</v>
      </c>
    </row>
    <row r="15" spans="1:6" x14ac:dyDescent="0.4">
      <c r="A15" t="s">
        <v>236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tabSelected="1" workbookViewId="0">
      <selection activeCell="H2" sqref="H2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:G24" xr:uid="{877872E1-63F9-4AE5-A1B5-33EC36B26371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0" workbookViewId="0">
      <selection activeCell="K21" sqref="K21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J5" sqref="J5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3" priority="4" aboveAverage="0"/>
    <cfRule type="aboveAverage" dxfId="2" priority="3" aboveAverage="0"/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A7" sqref="A7:D7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45667</v>
      </c>
      <c r="B4" t="s">
        <v>188</v>
      </c>
      <c r="C4">
        <v>3</v>
      </c>
      <c r="D4" s="22">
        <v>2850</v>
      </c>
    </row>
    <row r="5" spans="1:4" x14ac:dyDescent="0.4">
      <c r="A5" s="21">
        <v>45667</v>
      </c>
      <c r="B5" t="s">
        <v>190</v>
      </c>
      <c r="C5">
        <v>10</v>
      </c>
      <c r="D5" s="22">
        <v>3400</v>
      </c>
    </row>
    <row r="6" spans="1:4" x14ac:dyDescent="0.4">
      <c r="A6" s="21">
        <v>45667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2025-12-09T06:07:10Z</dcterms:modified>
</cp:coreProperties>
</file>