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길벗컴활1급_update_20250108\01 엑셀\03 기본모의고사\"/>
    </mc:Choice>
  </mc:AlternateContent>
  <xr:revisionPtr revIDLastSave="0" documentId="13_ncr:1_{E728FB43-C194-42E1-9D06-BB4178B8AE0C}" xr6:coauthVersionLast="47" xr6:coauthVersionMax="47" xr10:uidLastSave="{00000000-0000-0000-0000-000000000000}"/>
  <bookViews>
    <workbookView xWindow="-120" yWindow="-120" windowWidth="24240" windowHeight="13140" tabRatio="765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'기본작업-1'!$A$3:$H$15</definedName>
    <definedName name="_xlnm._FilterDatabase" localSheetId="4" hidden="1">'분석작업-2'!$A$2:$H$24</definedName>
    <definedName name="_xleta.AND" hidden="1" xlm="1">#NAME?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 a="1"/>
  <c r="B4" i="2" s="1"/>
  <c r="C4" i="2" a="1"/>
  <c r="C4" i="2"/>
  <c r="B5" i="2" a="1"/>
  <c r="B5" i="2" s="1"/>
  <c r="C5" i="2" a="1"/>
  <c r="C5" i="2"/>
  <c r="B6" i="2" a="1"/>
  <c r="B6" i="2" s="1"/>
  <c r="C6" i="2" a="1"/>
  <c r="C6" i="2" s="1"/>
  <c r="C3" i="2" a="1"/>
  <c r="C3" i="2" s="1"/>
  <c r="B3" i="2" a="1"/>
  <c r="B3" i="2" s="1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10" i="2"/>
  <c r="A18" i="1"/>
  <c r="H5" i="4"/>
  <c r="H11" i="4"/>
  <c r="H15" i="4"/>
  <c r="H10" i="4"/>
  <c r="H23" i="4"/>
  <c r="H22" i="4"/>
  <c r="H24" i="4"/>
  <c r="H18" i="4"/>
  <c r="H16" i="4"/>
  <c r="H3" i="4"/>
  <c r="H19" i="4"/>
  <c r="H17" i="4"/>
  <c r="H6" i="4"/>
  <c r="H20" i="4"/>
  <c r="H12" i="4"/>
  <c r="H21" i="4"/>
  <c r="H9" i="4"/>
  <c r="H4" i="4"/>
  <c r="H8" i="4"/>
  <c r="H13" i="4"/>
  <c r="H14" i="4"/>
  <c r="H7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985180-C44C-46F0-9B2B-105A9913AA19}" name="MS Access Database_Query" type="1" refreshedVersion="8" background="1">
    <dbPr connection="DSN=MS Access Database;DBQ=C:\Users\user\Downloads\길벗컴활1급_update_20250108\01 엑셀\03 기본모의고사\정보검색.accdb;DefaultDir=C:\Users\user\Downloads\길벗컴활1급_update_20250108\01 엑셀\03 기본모의고사;DriverId=25;FIL=MS Access;MaxBufferSize=2048;PageTimeout=5;" command="SELECT 정보검색결과.학번, 정보검색결과.이름, 정보검색결과.학과, 정보검색결과.성별, 정보검색결과.`중간(30%)`, 정보검색결과.`기말(40%)`, 정보검색결과.`출석(10%)`, 정보검색결과.`과제(20%)`, 정보검색결과.`총점(100%)`_x000d__x000a_FROM 정보검색결과 정보검색결과"/>
  </connection>
</connections>
</file>

<file path=xl/sharedStrings.xml><?xml version="1.0" encoding="utf-8"?>
<sst xmlns="http://schemas.openxmlformats.org/spreadsheetml/2006/main" count="372" uniqueCount="242">
  <si>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</si>
  <si>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</si>
  <si>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</si>
  <si>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</si>
  <si>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</si>
  <si>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</si>
  <si>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</si>
  <si>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</si>
  <si>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</si>
  <si>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</si>
  <si>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</si>
  <si>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</si>
  <si>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</si>
  <si>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</si>
  <si>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</si>
  <si>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</si>
  <si>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</si>
  <si>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</si>
  <si>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</si>
  <si>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</si>
  <si>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</si>
  <si>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</si>
  <si>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</si>
  <si>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</si>
  <si>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</si>
  <si>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</si>
  <si>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</si>
  <si>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</si>
  <si>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</si>
  <si>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</si>
  <si>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</si>
  <si>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</si>
  <si>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</si>
  <si>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</si>
  <si>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</si>
  <si>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</si>
  <si>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</si>
  <si>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</si>
  <si>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</si>
  <si>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</si>
  <si>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</si>
  <si>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</si>
  <si>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</si>
  <si>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</si>
  <si>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</si>
  <si>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</si>
  <si>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</si>
  <si>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</si>
  <si>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</si>
  <si>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</si>
  <si>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</si>
  <si>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</si>
  <si>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</si>
  <si>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</si>
  <si>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</si>
  <si>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</si>
  <si>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</si>
  <si>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</si>
  <si>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</si>
  <si>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</si>
  <si>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</si>
  <si>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</si>
  <si>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</si>
  <si>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</si>
  <si>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</si>
  <si>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</si>
  <si>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</si>
  <si>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</si>
  <si>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</si>
  <si>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</si>
  <si>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</si>
  <si>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</si>
  <si>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</si>
  <si>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</si>
  <si>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</si>
  <si>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</si>
  <si>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</si>
  <si>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</si>
  <si>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</si>
  <si>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</si>
  <si>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</si>
  <si>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</si>
  <si>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</si>
  <si>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</si>
  <si>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</si>
  <si>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</si>
  <si>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</si>
  <si>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</si>
  <si>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</si>
  <si>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</si>
  <si>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</si>
  <si>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</si>
  <si>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</si>
  <si>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</si>
  <si>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</si>
  <si>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</si>
  <si>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</si>
  <si>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</si>
  <si>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</si>
  <si>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</si>
  <si>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</si>
  <si>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</si>
  <si>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</si>
  <si>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</si>
  <si>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</si>
  <si>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</si>
  <si>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</si>
  <si>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</si>
  <si>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</si>
  <si>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</si>
  <si>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</si>
  <si>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</si>
  <si>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</si>
  <si>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</si>
  <si>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</si>
  <si>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</si>
  <si>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</si>
  <si>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</si>
  <si>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</si>
  <si>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</si>
  <si>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</si>
  <si>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</si>
  <si>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</si>
  <si>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</si>
  <si>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</si>
  <si>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</si>
  <si>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</si>
  <si>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</si>
  <si>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</si>
  <si>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</si>
  <si>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</si>
  <si>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</si>
  <si>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</si>
  <si>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</si>
  <si>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</si>
  <si>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</si>
  <si>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</si>
  <si>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</si>
  <si>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</si>
  <si>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</si>
  <si>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</si>
  <si>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</si>
  <si>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</si>
  <si>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</si>
  <si>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</si>
  <si>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</si>
  <si>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</si>
  <si>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</si>
  <si>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</si>
  <si>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</si>
  <si>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</si>
  <si>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</si>
  <si>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</si>
  <si>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</si>
  <si>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</si>
  <si>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</si>
  <si>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</si>
  <si>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</si>
  <si>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</si>
  <si>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</si>
  <si>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</si>
  <si>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</si>
  <si>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</si>
  <si>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</si>
  <si>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</si>
  <si>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</si>
  <si>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</si>
  <si>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</si>
  <si>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</si>
  <si>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</si>
  <si>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</si>
  <si>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</si>
  <si>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</si>
  <si>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</si>
  <si>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</si>
  <si>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</si>
  <si>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</si>
  <si>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</si>
  <si>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</si>
  <si>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</si>
  <si>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</si>
  <si>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</si>
  <si>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</si>
  <si>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</si>
  <si>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</si>
  <si>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</si>
  <si>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</si>
  <si>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</si>
  <si>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</si>
  <si>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</si>
  <si>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</si>
  <si>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</si>
  <si>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</si>
  <si>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</si>
  <si>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</si>
  <si>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</si>
  <si>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</si>
  <si>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</si>
  <si>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</si>
  <si>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</si>
  <si>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</si>
  <si>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</si>
  <si>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</si>
  <si>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</si>
  <si>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</si>
  <si>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</si>
  <si>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</si>
  <si>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</si>
  <si>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</si>
  <si>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</si>
  <si>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</si>
  <si>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</si>
  <si>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</si>
  <si>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</si>
  <si>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</si>
  <si>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</si>
  <si>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</si>
  <si>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</si>
  <si>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</si>
  <si>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</si>
  <si>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</si>
  <si>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</si>
  <si>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</si>
  <si>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</si>
  <si>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</si>
  <si>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</si>
  <si>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</si>
  <si>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</si>
  <si>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</si>
  <si>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</si>
  <si>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</si>
  <si>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총합계</t>
  </si>
  <si>
    <t>(모두)</t>
  </si>
  <si>
    <t>합계 : 중간(30%)</t>
  </si>
  <si>
    <t>합계 : 기말(40%)</t>
  </si>
  <si>
    <t>A반</t>
  </si>
  <si>
    <t>B반</t>
  </si>
  <si>
    <t>C반</t>
  </si>
  <si>
    <t>학번2</t>
  </si>
  <si>
    <t>값</t>
  </si>
  <si>
    <t>전체 합계 : 중간(30%)</t>
  </si>
  <si>
    <t>전체 합계 : 기말(40%)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</si>
</sst>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4"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1-480A-B0FB-0D8F9079F257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1-480A-B0FB-0D8F9079F257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1-480A-B0FB-0D8F9079F257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1-480A-B0FB-0D8F9079F257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C1-480A-B0FB-0D8F9079F257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C1-480A-B0FB-0D8F9079F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26B62153-06EE-CCDC-F07D-B9B2B1C79C3A}"/>
            </a:ext>
          </a:extLst>
        </xdr:cNvPr>
        <xdr:cNvSpPr/>
      </xdr:nvSpPr>
      <xdr:spPr>
        <a:xfrm>
          <a:off x="2628900" y="2981325"/>
          <a:ext cx="1162050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942F7612-9EFE-5E2C-E4D3-9654206647A3}"/>
            </a:ext>
          </a:extLst>
        </xdr:cNvPr>
        <xdr:cNvSpPr/>
      </xdr:nvSpPr>
      <xdr:spPr>
        <a:xfrm>
          <a:off x="3790950" y="2981325"/>
          <a:ext cx="1162050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142875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18.578852546299" backgroundQuery="1" createdVersion="8" refreshedVersion="8" minRefreshableVersion="3" recordCount="21" xr:uid="{03A880BF-15D8-43B6-B65E-D20F3273F885}">
  <cacheSource type="external" connectionId="1"/>
  <cacheFields count="10"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 sqlType="-9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 sqlType="8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 sqlType="8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 sqlType="8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E025B1-307A-47E8-AB54-75B0C3ED66FA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10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dataField="1" compact="0" showAll="0">
      <items count="10">
        <item x="1"/>
        <item x="4"/>
        <item x="7"/>
        <item x="6"/>
        <item x="2"/>
        <item x="5"/>
        <item x="0"/>
        <item x="8"/>
        <item x="3"/>
        <item t="default"/>
      </items>
    </pivotField>
    <pivotField dataField="1" compact="0" showAll="0">
      <items count="14">
        <item x="3"/>
        <item x="11"/>
        <item x="6"/>
        <item x="9"/>
        <item x="8"/>
        <item x="7"/>
        <item x="5"/>
        <item x="12"/>
        <item x="2"/>
        <item x="1"/>
        <item x="0"/>
        <item x="10"/>
        <item x="4"/>
        <item t="default"/>
      </items>
    </pivotField>
    <pivotField compact="0" showAll="0"/>
    <pivotField compact="0" showAll="0"/>
    <pivotField compact="0" showAll="0"/>
    <pivotField axis="axisRow" compact="0" showAll="0">
      <items count="4">
        <item n="A반" sd="0" x="1"/>
        <item n="B반" sd="0" x="2"/>
        <item n="C반" sd="0" x="0"/>
        <item t="default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9" baseItem="0" numFmtId="10"/>
    <dataField name="합계 : 기말(40%)" fld="5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workbookViewId="0">
      <selection activeCell="A4" sqref="A4:H15"/>
    </sheetView>
  </sheetViews>
  <sheetFormatPr defaultRowHeight="16.5" x14ac:dyDescent="0.3"/>
  <cols>
    <col min="2" max="2" width="11.625" bestFit="1" customWidth="1"/>
    <col min="3" max="3" width="9.125" bestFit="1" customWidth="1"/>
    <col min="4" max="4" width="9.875" bestFit="1" customWidth="1"/>
    <col min="5" max="5" width="9" bestFit="1" customWidth="1"/>
    <col min="6" max="6" width="9.375" bestFit="1" customWidth="1"/>
    <col min="7" max="7" width="5.25" bestFit="1" customWidth="1"/>
    <col min="8" max="8" width="10.5" bestFit="1" customWidth="1"/>
    <col min="9" max="9" width="9.5" customWidth="1"/>
  </cols>
  <sheetData>
    <row r="1" spans="1:8" ht="26.25" x14ac:dyDescent="0.3">
      <c r="A1" t="s">
        <v>0</v>
      </c>
      <c r="B1" s="25" t="s">
        <v>1</v>
      </c>
      <c r="C1" s="25"/>
      <c r="D1" s="25"/>
      <c r="E1" s="25"/>
      <c r="F1" s="25"/>
      <c r="G1" s="25"/>
      <c r="H1" s="25"/>
    </row>
    <row r="3" spans="1:8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3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3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3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3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3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3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3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3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3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3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3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3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3">
      <c r="A17" s="1" t="s">
        <v>230</v>
      </c>
    </row>
    <row r="18" spans="1:8" x14ac:dyDescent="0.3">
      <c r="A18" t="b">
        <f>AND(G4&gt;=AVERAGE($G$4:$G$15),H4&gt;=AVERAGE($H$4:$H$15))</f>
        <v>0</v>
      </c>
    </row>
    <row r="20" spans="1:8" x14ac:dyDescent="0.3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3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3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3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3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3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3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3" priority="2">
      <formula>OR(LEFT($A15,1)="C",LEFT($A15,1)="D",$E15&gt;=0.5)</formula>
    </cfRule>
  </conditionalFormatting>
  <conditionalFormatting sqref="A4:H15">
    <cfRule type="expression" dxfId="2" priority="1">
      <formula>OR( OR( LEFT($A4,1)="C",LEFT($A4,1) = "D"), $E4&gt;=12/24)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Normal="100" zoomScaleSheetLayoutView="100" workbookViewId="0">
      <selection activeCell="E9" sqref="E9"/>
    </sheetView>
  </sheetViews>
  <sheetFormatPr defaultRowHeight="16.5" x14ac:dyDescent="0.3"/>
  <cols>
    <col min="1" max="1" width="3.25" customWidth="1"/>
    <col min="2" max="2" width="11.5" customWidth="1"/>
    <col min="3" max="3" width="11" customWidth="1"/>
    <col min="4" max="4" width="10.25" customWidth="1"/>
    <col min="5" max="5" width="11.5" customWidth="1"/>
    <col min="6" max="6" width="11.625" customWidth="1"/>
  </cols>
  <sheetData>
    <row r="4" spans="2:6" x14ac:dyDescent="0.3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3">
      <c r="B5" s="4" t="s">
        <v>25</v>
      </c>
      <c r="C5" s="6">
        <v>1137</v>
      </c>
      <c r="D5" s="6">
        <v>823</v>
      </c>
      <c r="E5" s="32">
        <f t="shared" ref="E5:E11" si="0">C5-D5</f>
        <v>314</v>
      </c>
      <c r="F5" s="33" t="str">
        <f t="shared" ref="F5:F11" si="1">IF(OR(LEFT(B5,1)="S",LEFT(B5,1)="K"),"수도권",IF(OR(LEFT(B5,1)="D",LEFT(B5,1)="B"),"경상도","전라도"))</f>
        <v>수도권</v>
      </c>
    </row>
    <row r="6" spans="2:6" x14ac:dyDescent="0.3">
      <c r="B6" s="4" t="s">
        <v>26</v>
      </c>
      <c r="C6" s="6">
        <v>1027</v>
      </c>
      <c r="D6" s="6">
        <v>720</v>
      </c>
      <c r="E6" s="32">
        <f t="shared" si="0"/>
        <v>307</v>
      </c>
      <c r="F6" s="33" t="str">
        <f t="shared" si="1"/>
        <v>경상도</v>
      </c>
    </row>
    <row r="7" spans="2:6" x14ac:dyDescent="0.3">
      <c r="B7" s="4" t="s">
        <v>27</v>
      </c>
      <c r="C7" s="6">
        <v>923</v>
      </c>
      <c r="D7" s="6">
        <v>792</v>
      </c>
      <c r="E7" s="32">
        <f t="shared" si="0"/>
        <v>131</v>
      </c>
      <c r="F7" s="33" t="str">
        <f t="shared" si="1"/>
        <v>전라도</v>
      </c>
    </row>
    <row r="8" spans="2:6" x14ac:dyDescent="0.3">
      <c r="B8" s="4" t="s">
        <v>28</v>
      </c>
      <c r="C8" s="6">
        <v>1278</v>
      </c>
      <c r="D8" s="6">
        <v>879</v>
      </c>
      <c r="E8" s="32">
        <f t="shared" si="0"/>
        <v>399</v>
      </c>
      <c r="F8" s="33" t="str">
        <f t="shared" si="1"/>
        <v>경상도</v>
      </c>
    </row>
    <row r="9" spans="2:6" x14ac:dyDescent="0.3">
      <c r="B9" s="4" t="s">
        <v>29</v>
      </c>
      <c r="C9" s="6">
        <v>1087</v>
      </c>
      <c r="D9" s="6">
        <v>811</v>
      </c>
      <c r="E9" s="32">
        <f t="shared" si="0"/>
        <v>276</v>
      </c>
      <c r="F9" s="33" t="str">
        <f t="shared" si="1"/>
        <v>수도권</v>
      </c>
    </row>
    <row r="10" spans="2:6" x14ac:dyDescent="0.3">
      <c r="B10" s="4" t="s">
        <v>30</v>
      </c>
      <c r="C10" s="6">
        <v>987</v>
      </c>
      <c r="D10" s="6">
        <v>823</v>
      </c>
      <c r="E10" s="32">
        <f t="shared" si="0"/>
        <v>164</v>
      </c>
      <c r="F10" s="33" t="str">
        <f t="shared" si="1"/>
        <v>수도권</v>
      </c>
    </row>
    <row r="11" spans="2:6" x14ac:dyDescent="0.3">
      <c r="B11" s="4" t="s">
        <v>31</v>
      </c>
      <c r="C11" s="6">
        <v>1234</v>
      </c>
      <c r="D11" s="6">
        <v>983</v>
      </c>
      <c r="E11" s="32">
        <f t="shared" si="0"/>
        <v>251</v>
      </c>
      <c r="F11" s="33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workbookViewId="0">
      <selection activeCell="B4" sqref="B4"/>
    </sheetView>
  </sheetViews>
  <sheetFormatPr defaultRowHeight="16.5" x14ac:dyDescent="0.3"/>
  <cols>
    <col min="1" max="1" width="11" bestFit="1" customWidth="1"/>
    <col min="2" max="2" width="12.375" customWidth="1"/>
    <col min="3" max="3" width="21.375" bestFit="1" customWidth="1"/>
    <col min="4" max="4" width="15.25" customWidth="1"/>
    <col min="5" max="5" width="13.125" customWidth="1"/>
    <col min="6" max="6" width="11.25" customWidth="1"/>
    <col min="7" max="7" width="11.625" customWidth="1"/>
    <col min="8" max="8" width="13" bestFit="1" customWidth="1"/>
    <col min="9" max="9" width="12.625" customWidth="1"/>
  </cols>
  <sheetData>
    <row r="1" spans="1:8" x14ac:dyDescent="0.3">
      <c r="A1" t="s">
        <v>126</v>
      </c>
    </row>
    <row r="2" spans="1:8" x14ac:dyDescent="0.3">
      <c r="A2" s="4" t="s">
        <v>32</v>
      </c>
      <c r="B2" s="7">
        <v>2022</v>
      </c>
      <c r="C2" s="7">
        <v>2023</v>
      </c>
    </row>
    <row r="3" spans="1:8" x14ac:dyDescent="0.3">
      <c r="A3" s="5" t="s">
        <v>33</v>
      </c>
      <c r="B3" s="8">
        <f t="array" ref="B3">AVERAGE(IF(($F$10:$F$25=$A3)*(YEAR($D$10:$D$25)=B$2),$G$10:$G$25))</f>
        <v>500</v>
      </c>
      <c r="C3" s="8">
        <f t="array" ref="C3">AVERAGE(IF(($F$10:$F$25=$A3)*(YEAR($D$10:$D$25)=C$2),$G$10:$G$25))</f>
        <v>2000</v>
      </c>
    </row>
    <row r="4" spans="1:8" x14ac:dyDescent="0.3">
      <c r="A4" s="5" t="s">
        <v>34</v>
      </c>
      <c r="B4" s="8">
        <f t="array" ref="B4">AVERAGE(IF(($F$10:$F$25=$A4)*(YEAR($D$10:$D$25)=B$2),$G$10:$G$25))</f>
        <v>750</v>
      </c>
      <c r="C4" s="8">
        <f t="array" ref="C4">AVERAGE(IF(($F$10:$F$25=$A4)*(YEAR($D$10:$D$25)=C$2),$G$10:$G$25))</f>
        <v>750</v>
      </c>
    </row>
    <row r="5" spans="1:8" x14ac:dyDescent="0.3">
      <c r="A5" s="5" t="s">
        <v>35</v>
      </c>
      <c r="B5" s="8">
        <f t="array" ref="B5">AVERAGE(IF(($F$10:$F$25=$A5)*(YEAR($D$10:$D$25)=B$2),$G$10:$G$25))</f>
        <v>1000</v>
      </c>
      <c r="C5" s="8">
        <f t="array" ref="C5">AVERAGE(IF(($F$10:$F$25=$A5)*(YEAR($D$10:$D$25)=C$2),$G$10:$G$25))</f>
        <v>1000</v>
      </c>
    </row>
    <row r="6" spans="1:8" x14ac:dyDescent="0.3">
      <c r="A6" s="5" t="s">
        <v>36</v>
      </c>
      <c r="B6" s="8">
        <f t="array" ref="B6">AVERAGE(IF(($F$10:$F$25=$A6)*(YEAR($D$10:$D$25)=B$2),$G$10:$G$25))</f>
        <v>1833.3333333333333</v>
      </c>
      <c r="C6" s="8">
        <f t="array" ref="C6">AVERAGE(IF(($F$10:$F$25=$A6)*(YEAR($D$10:$D$25)=C$2),$G$10:$G$25))</f>
        <v>1500</v>
      </c>
    </row>
    <row r="8" spans="1:8" x14ac:dyDescent="0.3">
      <c r="A8" t="s">
        <v>17</v>
      </c>
    </row>
    <row r="9" spans="1:8" x14ac:dyDescent="0.3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3">
      <c r="A10" s="4" t="s">
        <v>44</v>
      </c>
      <c r="B10" s="4" t="str">
        <f>TEXT( RIGHT(A10,LEN(A10)-4),"00")</f>
        <v>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/>
    </row>
    <row r="11" spans="1:8" x14ac:dyDescent="0.3">
      <c r="A11" s="4" t="s">
        <v>46</v>
      </c>
      <c r="B11" s="4" t="str">
        <f t="shared" ref="B11:B25" si="0">TEXT( RIGHT(A11,LEN(A11)-4),"00")</f>
        <v>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/>
    </row>
    <row r="12" spans="1:8" x14ac:dyDescent="0.3">
      <c r="A12" s="4" t="s">
        <v>48</v>
      </c>
      <c r="B12" s="4" t="str">
        <f t="shared" si="0"/>
        <v>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/>
    </row>
    <row r="13" spans="1:8" x14ac:dyDescent="0.3">
      <c r="A13" s="4" t="s">
        <v>50</v>
      </c>
      <c r="B13" s="4" t="str">
        <f t="shared" si="0"/>
        <v>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/>
    </row>
    <row r="14" spans="1:8" x14ac:dyDescent="0.3">
      <c r="A14" s="4" t="s">
        <v>52</v>
      </c>
      <c r="B14" s="4" t="str">
        <f t="shared" si="0"/>
        <v>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/>
    </row>
    <row r="15" spans="1:8" x14ac:dyDescent="0.3">
      <c r="A15" s="4" t="s">
        <v>54</v>
      </c>
      <c r="B15" s="4" t="str">
        <f t="shared" si="0"/>
        <v>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/>
    </row>
    <row r="16" spans="1:8" x14ac:dyDescent="0.3">
      <c r="A16" s="4" t="s">
        <v>56</v>
      </c>
      <c r="B16" s="4" t="str">
        <f t="shared" si="0"/>
        <v>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/>
    </row>
    <row r="17" spans="1:8" x14ac:dyDescent="0.3">
      <c r="A17" s="4" t="s">
        <v>58</v>
      </c>
      <c r="B17" s="4" t="str">
        <f t="shared" si="0"/>
        <v>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/>
    </row>
    <row r="18" spans="1:8" x14ac:dyDescent="0.3">
      <c r="A18" s="4" t="s">
        <v>60</v>
      </c>
      <c r="B18" s="4" t="str">
        <f t="shared" si="0"/>
        <v>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/>
    </row>
    <row r="19" spans="1:8" x14ac:dyDescent="0.3">
      <c r="A19" s="4" t="s">
        <v>62</v>
      </c>
      <c r="B19" s="4" t="str">
        <f t="shared" si="0"/>
        <v>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/>
    </row>
    <row r="20" spans="1:8" x14ac:dyDescent="0.3">
      <c r="A20" s="4" t="s">
        <v>64</v>
      </c>
      <c r="B20" s="4" t="str">
        <f t="shared" si="0"/>
        <v>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/>
    </row>
    <row r="21" spans="1:8" x14ac:dyDescent="0.3">
      <c r="A21" s="4" t="s">
        <v>66</v>
      </c>
      <c r="B21" s="4" t="str">
        <f t="shared" si="0"/>
        <v>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/>
    </row>
    <row r="22" spans="1:8" x14ac:dyDescent="0.3">
      <c r="A22" s="4" t="s">
        <v>68</v>
      </c>
      <c r="B22" s="4" t="str">
        <f t="shared" si="0"/>
        <v>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/>
    </row>
    <row r="23" spans="1:8" x14ac:dyDescent="0.3">
      <c r="A23" s="4" t="s">
        <v>70</v>
      </c>
      <c r="B23" s="4" t="str">
        <f t="shared" si="0"/>
        <v>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/>
    </row>
    <row r="24" spans="1:8" x14ac:dyDescent="0.3">
      <c r="A24" s="4" t="s">
        <v>72</v>
      </c>
      <c r="B24" s="4" t="str">
        <f t="shared" si="0"/>
        <v>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/>
    </row>
    <row r="25" spans="1:8" x14ac:dyDescent="0.3">
      <c r="A25" s="4" t="s">
        <v>74</v>
      </c>
      <c r="B25" s="4" t="str">
        <f t="shared" si="0"/>
        <v>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/>
    </row>
    <row r="27" spans="1:8" x14ac:dyDescent="0.3">
      <c r="A27" t="s">
        <v>76</v>
      </c>
      <c r="B27" s="26" t="s">
        <v>77</v>
      </c>
      <c r="C27" s="26"/>
      <c r="D27" s="26"/>
      <c r="E27" s="26"/>
    </row>
    <row r="28" spans="1:8" x14ac:dyDescent="0.3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27" t="s">
        <v>83</v>
      </c>
      <c r="H28" s="28"/>
    </row>
    <row r="29" spans="1:8" x14ac:dyDescent="0.3">
      <c r="A29" s="4" t="s">
        <v>84</v>
      </c>
      <c r="B29" s="6">
        <v>520</v>
      </c>
      <c r="C29" s="8"/>
      <c r="D29" s="6">
        <v>53</v>
      </c>
      <c r="E29" s="8"/>
      <c r="G29" s="29"/>
      <c r="H29" s="30"/>
    </row>
    <row r="30" spans="1:8" x14ac:dyDescent="0.3">
      <c r="A30" s="4" t="s">
        <v>85</v>
      </c>
      <c r="B30" s="6">
        <v>35</v>
      </c>
      <c r="C30" s="8"/>
      <c r="D30" s="6">
        <v>95</v>
      </c>
      <c r="E30" s="8"/>
      <c r="G30" s="27" t="s">
        <v>86</v>
      </c>
      <c r="H30" s="28"/>
    </row>
    <row r="31" spans="1:8" x14ac:dyDescent="0.3">
      <c r="A31" s="4" t="s">
        <v>85</v>
      </c>
      <c r="B31" s="6">
        <v>354</v>
      </c>
      <c r="C31" s="8"/>
      <c r="D31" s="6">
        <v>153</v>
      </c>
      <c r="E31" s="8"/>
      <c r="G31" s="29"/>
      <c r="H31" s="30"/>
    </row>
    <row r="32" spans="1:8" x14ac:dyDescent="0.3">
      <c r="A32" s="4" t="s">
        <v>87</v>
      </c>
      <c r="B32" s="6">
        <v>530</v>
      </c>
      <c r="C32" s="8"/>
      <c r="D32" s="6">
        <v>321</v>
      </c>
      <c r="E32" s="8"/>
    </row>
    <row r="33" spans="1:10" x14ac:dyDescent="0.3">
      <c r="A33" s="4" t="s">
        <v>87</v>
      </c>
      <c r="B33" s="6">
        <v>95</v>
      </c>
      <c r="C33" s="8"/>
      <c r="D33" s="6">
        <v>452</v>
      </c>
      <c r="E33" s="8"/>
    </row>
    <row r="34" spans="1:10" x14ac:dyDescent="0.3">
      <c r="A34" s="4" t="s">
        <v>87</v>
      </c>
      <c r="B34" s="6">
        <v>650</v>
      </c>
      <c r="C34" s="8"/>
      <c r="D34" s="6">
        <v>456</v>
      </c>
      <c r="E34" s="8"/>
      <c r="G34" t="s">
        <v>88</v>
      </c>
    </row>
    <row r="35" spans="1:10" x14ac:dyDescent="0.3">
      <c r="A35" s="4" t="s">
        <v>84</v>
      </c>
      <c r="B35" s="6">
        <v>20</v>
      </c>
      <c r="C35" s="8"/>
      <c r="D35" s="6">
        <v>523</v>
      </c>
      <c r="E35" s="8"/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3">
      <c r="A36" s="4" t="s">
        <v>84</v>
      </c>
      <c r="B36" s="6">
        <v>253</v>
      </c>
      <c r="C36" s="8"/>
      <c r="D36" s="6">
        <v>650</v>
      </c>
      <c r="E36" s="8"/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3">
      <c r="A37" s="4" t="s">
        <v>85</v>
      </c>
      <c r="B37" s="6">
        <v>350</v>
      </c>
      <c r="C37" s="8"/>
      <c r="D37" s="6">
        <v>652</v>
      </c>
      <c r="E37" s="8"/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3">
      <c r="A39" t="s">
        <v>91</v>
      </c>
      <c r="E39" t="s">
        <v>92</v>
      </c>
    </row>
    <row r="40" spans="1:10" x14ac:dyDescent="0.3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3">
      <c r="A41" s="4">
        <v>0</v>
      </c>
      <c r="B41" s="10">
        <v>0</v>
      </c>
      <c r="E41" s="24">
        <v>4</v>
      </c>
      <c r="F41" s="4">
        <v>0</v>
      </c>
    </row>
    <row r="42" spans="1:10" x14ac:dyDescent="0.3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3">
      <c r="A43" s="4">
        <v>70</v>
      </c>
      <c r="B43" s="10">
        <v>0.03</v>
      </c>
      <c r="E43" s="24">
        <v>1</v>
      </c>
      <c r="F43" s="4">
        <v>5</v>
      </c>
    </row>
    <row r="44" spans="1:10" x14ac:dyDescent="0.3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3">
      <c r="A45" s="4">
        <v>90</v>
      </c>
      <c r="B45" s="10">
        <v>0.04</v>
      </c>
    </row>
    <row r="47" spans="1:10" x14ac:dyDescent="0.3">
      <c r="A47" t="s">
        <v>96</v>
      </c>
    </row>
    <row r="48" spans="1:10" x14ac:dyDescent="0.3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3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/>
      <c r="I49" s="11"/>
    </row>
    <row r="50" spans="1:9" x14ac:dyDescent="0.3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/>
      <c r="I50" s="11"/>
    </row>
    <row r="51" spans="1:9" x14ac:dyDescent="0.3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/>
      <c r="I51" s="11"/>
    </row>
    <row r="52" spans="1:9" x14ac:dyDescent="0.3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/>
      <c r="I52" s="11"/>
    </row>
    <row r="53" spans="1:9" x14ac:dyDescent="0.3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/>
      <c r="I53" s="11"/>
    </row>
    <row r="54" spans="1:9" x14ac:dyDescent="0.3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/>
      <c r="I54" s="11"/>
    </row>
    <row r="55" spans="1:9" x14ac:dyDescent="0.3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/>
      <c r="I55" s="11"/>
    </row>
    <row r="56" spans="1:9" x14ac:dyDescent="0.3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/>
      <c r="I56" s="11"/>
    </row>
    <row r="57" spans="1:9" x14ac:dyDescent="0.3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/>
      <c r="I57" s="11"/>
    </row>
    <row r="58" spans="1:9" x14ac:dyDescent="0.3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/>
      <c r="I58" s="11"/>
    </row>
    <row r="59" spans="1:9" x14ac:dyDescent="0.3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/>
      <c r="I59" s="11"/>
    </row>
    <row r="60" spans="1:9" x14ac:dyDescent="0.3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/>
      <c r="I60" s="11"/>
    </row>
    <row r="61" spans="1:9" x14ac:dyDescent="0.3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/>
      <c r="I61" s="11"/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workbookViewId="0">
      <selection activeCell="D7" sqref="D7"/>
    </sheetView>
  </sheetViews>
  <sheetFormatPr defaultRowHeight="16.5" x14ac:dyDescent="0.3"/>
  <cols>
    <col min="1" max="1" width="11.875" bestFit="1" customWidth="1"/>
    <col min="2" max="2" width="8.5" bestFit="1" customWidth="1"/>
    <col min="3" max="3" width="16.125" bestFit="1" customWidth="1"/>
    <col min="4" max="6" width="9.5" bestFit="1" customWidth="1"/>
    <col min="7" max="10" width="21.625" bestFit="1" customWidth="1"/>
    <col min="11" max="11" width="22.875" bestFit="1" customWidth="1"/>
    <col min="12" max="15" width="12.625" bestFit="1" customWidth="1"/>
    <col min="16" max="17" width="7.375" bestFit="1" customWidth="1"/>
  </cols>
  <sheetData>
    <row r="1" spans="1:6" x14ac:dyDescent="0.3">
      <c r="A1" s="34" t="s">
        <v>18</v>
      </c>
      <c r="B1" t="s">
        <v>232</v>
      </c>
    </row>
    <row r="3" spans="1:6" x14ac:dyDescent="0.3">
      <c r="D3" s="34" t="s">
        <v>128</v>
      </c>
    </row>
    <row r="4" spans="1:6" x14ac:dyDescent="0.3">
      <c r="A4" s="34" t="s">
        <v>238</v>
      </c>
      <c r="B4" s="34" t="s">
        <v>127</v>
      </c>
      <c r="C4" s="34" t="s">
        <v>239</v>
      </c>
      <c r="D4" t="s">
        <v>136</v>
      </c>
      <c r="E4" t="s">
        <v>139</v>
      </c>
      <c r="F4" t="s">
        <v>231</v>
      </c>
    </row>
    <row r="5" spans="1:6" x14ac:dyDescent="0.3">
      <c r="A5" t="s">
        <v>235</v>
      </c>
      <c r="D5" s="35"/>
      <c r="E5" s="35"/>
      <c r="F5" s="35"/>
    </row>
    <row r="6" spans="1:6" x14ac:dyDescent="0.3">
      <c r="C6" t="s">
        <v>233</v>
      </c>
      <c r="D6" s="35">
        <v>0.44947735191637633</v>
      </c>
      <c r="E6" s="35">
        <v>0.22978723404255319</v>
      </c>
      <c r="F6" s="35">
        <v>0.35057471264367818</v>
      </c>
    </row>
    <row r="7" spans="1:6" x14ac:dyDescent="0.3">
      <c r="C7" t="s">
        <v>234</v>
      </c>
      <c r="D7" s="35">
        <v>0.45623342175066312</v>
      </c>
      <c r="E7" s="35">
        <v>0.23287671232876711</v>
      </c>
      <c r="F7" s="35">
        <v>0.35874439461883406</v>
      </c>
    </row>
    <row r="8" spans="1:6" x14ac:dyDescent="0.3">
      <c r="A8" t="s">
        <v>236</v>
      </c>
      <c r="D8" s="35"/>
      <c r="E8" s="35"/>
      <c r="F8" s="35"/>
    </row>
    <row r="9" spans="1:6" x14ac:dyDescent="0.3">
      <c r="C9" t="s">
        <v>233</v>
      </c>
      <c r="D9" s="35">
        <v>0.55052264808362372</v>
      </c>
      <c r="E9" s="35">
        <v>0.65106382978723409</v>
      </c>
      <c r="F9" s="35">
        <v>0.59578544061302685</v>
      </c>
    </row>
    <row r="10" spans="1:6" x14ac:dyDescent="0.3">
      <c r="C10" t="s">
        <v>234</v>
      </c>
      <c r="D10" s="35">
        <v>0.54376657824933683</v>
      </c>
      <c r="E10" s="35">
        <v>0.6678082191780822</v>
      </c>
      <c r="F10" s="35">
        <v>0.59790732436472349</v>
      </c>
    </row>
    <row r="11" spans="1:6" x14ac:dyDescent="0.3">
      <c r="A11" t="s">
        <v>237</v>
      </c>
      <c r="D11" s="35"/>
      <c r="E11" s="35"/>
      <c r="F11" s="35"/>
    </row>
    <row r="12" spans="1:6" x14ac:dyDescent="0.3">
      <c r="C12" t="s">
        <v>233</v>
      </c>
      <c r="D12" s="35">
        <v>0</v>
      </c>
      <c r="E12" s="35">
        <v>0.11914893617021277</v>
      </c>
      <c r="F12" s="35">
        <v>5.3639846743295021E-2</v>
      </c>
    </row>
    <row r="13" spans="1:6" x14ac:dyDescent="0.3">
      <c r="C13" t="s">
        <v>234</v>
      </c>
      <c r="D13" s="35">
        <v>0</v>
      </c>
      <c r="E13" s="35">
        <v>9.9315068493150679E-2</v>
      </c>
      <c r="F13" s="35">
        <v>4.3348281016442454E-2</v>
      </c>
    </row>
    <row r="14" spans="1:6" x14ac:dyDescent="0.3">
      <c r="A14" t="s">
        <v>240</v>
      </c>
      <c r="D14" s="35">
        <v>1</v>
      </c>
      <c r="E14" s="35">
        <v>1</v>
      </c>
      <c r="F14" s="35">
        <v>1</v>
      </c>
    </row>
    <row r="15" spans="1:6" x14ac:dyDescent="0.3">
      <c r="A15" t="s">
        <v>241</v>
      </c>
      <c r="D15" s="35">
        <v>1</v>
      </c>
      <c r="E15" s="35">
        <v>1</v>
      </c>
      <c r="F15" s="3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tabSelected="1" zoomScale="85" zoomScaleNormal="85" workbookViewId="0">
      <selection activeCell="I34" sqref="I34"/>
    </sheetView>
  </sheetViews>
  <sheetFormatPr defaultRowHeight="16.5" x14ac:dyDescent="0.3"/>
  <cols>
    <col min="4" max="7" width="10.625" bestFit="1" customWidth="1"/>
    <col min="8" max="8" width="11.875" bestFit="1" customWidth="1"/>
  </cols>
  <sheetData>
    <row r="1" spans="1:8" x14ac:dyDescent="0.3">
      <c r="A1" t="s">
        <v>126</v>
      </c>
    </row>
    <row r="2" spans="1:8" x14ac:dyDescent="0.3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3">
      <c r="A3" s="15" t="s">
        <v>156</v>
      </c>
      <c r="B3" s="16" t="s">
        <v>157</v>
      </c>
      <c r="C3" s="16" t="s">
        <v>139</v>
      </c>
      <c r="D3" s="16">
        <v>29</v>
      </c>
      <c r="E3" s="16">
        <v>40</v>
      </c>
      <c r="F3" s="16">
        <v>10</v>
      </c>
      <c r="G3" s="16">
        <v>18</v>
      </c>
      <c r="H3" s="17">
        <f>SUM(D3:G3)</f>
        <v>97</v>
      </c>
    </row>
    <row r="4" spans="1:8" hidden="1" x14ac:dyDescent="0.3">
      <c r="A4" s="15" t="s">
        <v>172</v>
      </c>
      <c r="B4" s="16" t="s">
        <v>173</v>
      </c>
      <c r="C4" s="16" t="s">
        <v>139</v>
      </c>
      <c r="D4" s="16">
        <v>29</v>
      </c>
      <c r="E4" s="16">
        <v>38</v>
      </c>
      <c r="F4" s="16">
        <v>10</v>
      </c>
      <c r="G4" s="16">
        <v>19</v>
      </c>
      <c r="H4" s="17">
        <f>SUM(D4:G4)</f>
        <v>96</v>
      </c>
    </row>
    <row r="5" spans="1:8" hidden="1" x14ac:dyDescent="0.3">
      <c r="A5" s="15" t="s">
        <v>137</v>
      </c>
      <c r="B5" s="16" t="s">
        <v>138</v>
      </c>
      <c r="C5" s="16" t="s">
        <v>139</v>
      </c>
      <c r="D5" s="16">
        <v>30</v>
      </c>
      <c r="E5" s="16">
        <v>40</v>
      </c>
      <c r="F5" s="16">
        <v>5</v>
      </c>
      <c r="G5" s="16">
        <v>20</v>
      </c>
      <c r="H5" s="17">
        <f>SUM(D5:G5)</f>
        <v>95</v>
      </c>
    </row>
    <row r="6" spans="1:8" hidden="1" x14ac:dyDescent="0.3">
      <c r="A6" s="15" t="s">
        <v>162</v>
      </c>
      <c r="B6" s="16" t="s">
        <v>163</v>
      </c>
      <c r="C6" s="16" t="s">
        <v>139</v>
      </c>
      <c r="D6" s="16">
        <v>27</v>
      </c>
      <c r="E6" s="16">
        <v>40</v>
      </c>
      <c r="F6" s="16">
        <v>10</v>
      </c>
      <c r="G6" s="16">
        <v>17</v>
      </c>
      <c r="H6" s="17">
        <f>SUM(D6:G6)</f>
        <v>94</v>
      </c>
    </row>
    <row r="7" spans="1:8" hidden="1" x14ac:dyDescent="0.3">
      <c r="A7" s="15" t="s">
        <v>134</v>
      </c>
      <c r="B7" s="16" t="s">
        <v>135</v>
      </c>
      <c r="C7" s="16" t="s">
        <v>136</v>
      </c>
      <c r="D7" s="16">
        <v>28</v>
      </c>
      <c r="E7" s="16">
        <v>38</v>
      </c>
      <c r="F7" s="16">
        <v>8</v>
      </c>
      <c r="G7" s="16">
        <v>17</v>
      </c>
      <c r="H7" s="17">
        <f>SUM(D7:G7)</f>
        <v>91</v>
      </c>
    </row>
    <row r="8" spans="1:8" hidden="1" x14ac:dyDescent="0.3">
      <c r="A8" s="15" t="s">
        <v>174</v>
      </c>
      <c r="B8" s="16" t="s">
        <v>175</v>
      </c>
      <c r="C8" s="16" t="s">
        <v>136</v>
      </c>
      <c r="D8" s="16">
        <v>28</v>
      </c>
      <c r="E8" s="16">
        <v>40</v>
      </c>
      <c r="F8" s="16">
        <v>6</v>
      </c>
      <c r="G8" s="16">
        <v>17</v>
      </c>
      <c r="H8" s="17">
        <f>SUM(D8:G8)</f>
        <v>91</v>
      </c>
    </row>
    <row r="9" spans="1:8" x14ac:dyDescent="0.3">
      <c r="A9" s="15" t="s">
        <v>170</v>
      </c>
      <c r="B9" s="16" t="s">
        <v>171</v>
      </c>
      <c r="C9" s="16" t="s">
        <v>139</v>
      </c>
      <c r="D9" s="16">
        <v>21</v>
      </c>
      <c r="E9" s="16">
        <v>40</v>
      </c>
      <c r="F9" s="16">
        <v>9</v>
      </c>
      <c r="G9" s="16">
        <v>20</v>
      </c>
      <c r="H9" s="17">
        <f>SUM(D9:G9)</f>
        <v>90</v>
      </c>
    </row>
    <row r="10" spans="1:8" x14ac:dyDescent="0.3">
      <c r="A10" s="15" t="s">
        <v>144</v>
      </c>
      <c r="B10" s="16" t="s">
        <v>145</v>
      </c>
      <c r="C10" s="16" t="s">
        <v>139</v>
      </c>
      <c r="D10" s="16">
        <v>25</v>
      </c>
      <c r="E10" s="16">
        <v>34</v>
      </c>
      <c r="F10" s="16">
        <v>8</v>
      </c>
      <c r="G10" s="16">
        <v>20</v>
      </c>
      <c r="H10" s="17">
        <f>SUM(D10:G10)</f>
        <v>87</v>
      </c>
    </row>
    <row r="11" spans="1:8" x14ac:dyDescent="0.3">
      <c r="A11" s="15" t="s">
        <v>140</v>
      </c>
      <c r="B11" s="16" t="s">
        <v>141</v>
      </c>
      <c r="C11" s="16" t="s">
        <v>136</v>
      </c>
      <c r="D11" s="16">
        <v>25</v>
      </c>
      <c r="E11" s="16">
        <v>31</v>
      </c>
      <c r="F11" s="16">
        <v>9</v>
      </c>
      <c r="G11" s="16">
        <v>20</v>
      </c>
      <c r="H11" s="17">
        <f>SUM(D11:G11)</f>
        <v>85</v>
      </c>
    </row>
    <row r="12" spans="1:8" x14ac:dyDescent="0.3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>SUM(D12:G12)</f>
        <v>83</v>
      </c>
    </row>
    <row r="13" spans="1:8" x14ac:dyDescent="0.3">
      <c r="A13" s="15" t="s">
        <v>176</v>
      </c>
      <c r="B13" s="16" t="s">
        <v>177</v>
      </c>
      <c r="C13" s="16" t="s">
        <v>136</v>
      </c>
      <c r="D13" s="16">
        <v>25</v>
      </c>
      <c r="E13" s="16">
        <v>37</v>
      </c>
      <c r="F13" s="16">
        <v>6</v>
      </c>
      <c r="G13" s="16">
        <v>15</v>
      </c>
      <c r="H13" s="17">
        <f>SUM(D13:G13)</f>
        <v>83</v>
      </c>
    </row>
    <row r="14" spans="1:8" x14ac:dyDescent="0.3">
      <c r="A14" s="15" t="s">
        <v>178</v>
      </c>
      <c r="B14" s="16" t="s">
        <v>179</v>
      </c>
      <c r="C14" s="16" t="s">
        <v>139</v>
      </c>
      <c r="D14" s="16">
        <v>29</v>
      </c>
      <c r="E14" s="16">
        <v>30</v>
      </c>
      <c r="F14" s="16">
        <v>8</v>
      </c>
      <c r="G14" s="16">
        <v>16</v>
      </c>
      <c r="H14" s="17">
        <f>SUM(D14:G14)</f>
        <v>83</v>
      </c>
    </row>
    <row r="15" spans="1:8" x14ac:dyDescent="0.3">
      <c r="A15" s="15" t="s">
        <v>142</v>
      </c>
      <c r="B15" s="16" t="s">
        <v>143</v>
      </c>
      <c r="C15" s="16" t="s">
        <v>136</v>
      </c>
      <c r="D15" s="16">
        <v>20</v>
      </c>
      <c r="E15" s="16">
        <v>35</v>
      </c>
      <c r="F15" s="16">
        <v>9</v>
      </c>
      <c r="G15" s="16">
        <v>18</v>
      </c>
      <c r="H15" s="17">
        <f>SUM(D15:G15)</f>
        <v>82</v>
      </c>
    </row>
    <row r="16" spans="1:8" x14ac:dyDescent="0.3">
      <c r="A16" s="15" t="s">
        <v>154</v>
      </c>
      <c r="B16" s="16" t="s">
        <v>155</v>
      </c>
      <c r="C16" s="16" t="s">
        <v>139</v>
      </c>
      <c r="D16" s="16">
        <v>28</v>
      </c>
      <c r="E16" s="16">
        <v>29</v>
      </c>
      <c r="F16" s="16">
        <v>9</v>
      </c>
      <c r="G16" s="16">
        <v>16</v>
      </c>
      <c r="H16" s="17">
        <f>SUM(D16:G16)</f>
        <v>82</v>
      </c>
    </row>
    <row r="17" spans="1:8" x14ac:dyDescent="0.3">
      <c r="A17" s="15" t="s">
        <v>160</v>
      </c>
      <c r="B17" s="16" t="s">
        <v>161</v>
      </c>
      <c r="C17" s="16" t="s">
        <v>136</v>
      </c>
      <c r="D17" s="16">
        <v>20</v>
      </c>
      <c r="E17" s="16">
        <v>35</v>
      </c>
      <c r="F17" s="16">
        <v>6</v>
      </c>
      <c r="G17" s="16">
        <v>19</v>
      </c>
      <c r="H17" s="17">
        <f>SUM(D17:G17)</f>
        <v>80</v>
      </c>
    </row>
    <row r="18" spans="1:8" hidden="1" x14ac:dyDescent="0.3">
      <c r="A18" s="15" t="s">
        <v>152</v>
      </c>
      <c r="B18" s="16" t="s">
        <v>153</v>
      </c>
      <c r="C18" s="16" t="s">
        <v>139</v>
      </c>
      <c r="D18" s="16">
        <v>27</v>
      </c>
      <c r="E18" s="16">
        <v>30</v>
      </c>
      <c r="F18" s="16">
        <v>5</v>
      </c>
      <c r="G18" s="16">
        <v>15</v>
      </c>
      <c r="H18" s="17">
        <f>SUM(D18:G18)</f>
        <v>77</v>
      </c>
    </row>
    <row r="19" spans="1:8" hidden="1" x14ac:dyDescent="0.3">
      <c r="A19" s="15" t="s">
        <v>158</v>
      </c>
      <c r="B19" s="16" t="s">
        <v>159</v>
      </c>
      <c r="C19" s="16" t="s">
        <v>139</v>
      </c>
      <c r="D19" s="16">
        <v>25</v>
      </c>
      <c r="E19" s="16">
        <v>28</v>
      </c>
      <c r="F19" s="16">
        <v>6</v>
      </c>
      <c r="G19" s="16">
        <v>18</v>
      </c>
      <c r="H19" s="17">
        <f>SUM(D19:G19)</f>
        <v>77</v>
      </c>
    </row>
    <row r="20" spans="1:8" hidden="1" x14ac:dyDescent="0.3">
      <c r="A20" s="15" t="s">
        <v>164</v>
      </c>
      <c r="B20" s="16" t="s">
        <v>165</v>
      </c>
      <c r="C20" s="16" t="s">
        <v>136</v>
      </c>
      <c r="D20" s="16">
        <v>25</v>
      </c>
      <c r="E20" s="16">
        <v>25</v>
      </c>
      <c r="F20" s="16">
        <v>9</v>
      </c>
      <c r="G20" s="16">
        <v>18</v>
      </c>
      <c r="H20" s="17">
        <f>SUM(D20:G20)</f>
        <v>77</v>
      </c>
    </row>
    <row r="21" spans="1:8" hidden="1" x14ac:dyDescent="0.3">
      <c r="A21" s="15" t="s">
        <v>168</v>
      </c>
      <c r="B21" s="16" t="s">
        <v>169</v>
      </c>
      <c r="C21" s="16" t="s">
        <v>139</v>
      </c>
      <c r="D21" s="16">
        <v>27</v>
      </c>
      <c r="E21" s="16">
        <v>30</v>
      </c>
      <c r="F21" s="16">
        <v>8</v>
      </c>
      <c r="G21" s="16">
        <v>12</v>
      </c>
      <c r="H21" s="17">
        <f>SUM(D21:G21)</f>
        <v>77</v>
      </c>
    </row>
    <row r="22" spans="1:8" hidden="1" x14ac:dyDescent="0.3">
      <c r="A22" s="15" t="s">
        <v>148</v>
      </c>
      <c r="B22" s="16" t="s">
        <v>149</v>
      </c>
      <c r="C22" s="16" t="s">
        <v>136</v>
      </c>
      <c r="D22" s="16">
        <v>21</v>
      </c>
      <c r="E22" s="16">
        <v>26</v>
      </c>
      <c r="F22" s="16">
        <v>9</v>
      </c>
      <c r="G22" s="16">
        <v>18</v>
      </c>
      <c r="H22" s="17">
        <f>SUM(D22:G22)</f>
        <v>74</v>
      </c>
    </row>
    <row r="23" spans="1:8" hidden="1" x14ac:dyDescent="0.3">
      <c r="A23" s="15" t="s">
        <v>146</v>
      </c>
      <c r="B23" s="16" t="s">
        <v>147</v>
      </c>
      <c r="C23" s="16" t="s">
        <v>139</v>
      </c>
      <c r="D23" s="16">
        <v>25</v>
      </c>
      <c r="E23" s="16">
        <v>24</v>
      </c>
      <c r="F23" s="16">
        <v>5</v>
      </c>
      <c r="G23" s="16">
        <v>15</v>
      </c>
      <c r="H23" s="17">
        <f>SUM(D23:G23)</f>
        <v>69</v>
      </c>
    </row>
    <row r="24" spans="1:8" hidden="1" x14ac:dyDescent="0.3">
      <c r="A24" s="18" t="s">
        <v>150</v>
      </c>
      <c r="B24" s="19" t="s">
        <v>151</v>
      </c>
      <c r="C24" s="19" t="s">
        <v>136</v>
      </c>
      <c r="D24" s="19">
        <v>20</v>
      </c>
      <c r="E24" s="19">
        <v>26</v>
      </c>
      <c r="F24" s="19">
        <v>6</v>
      </c>
      <c r="G24" s="19">
        <v>17</v>
      </c>
      <c r="H24" s="19">
        <f>SUM(D24:G24)</f>
        <v>69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9:H17">
      <sortCondition descending="1" ref="H2:H24"/>
    </sortState>
  </autoFilter>
  <phoneticPr fontId="1" type="noConversion"/>
  <dataValidations count="1">
    <dataValidation type="custom" errorStyle="warning" allowBlank="1" showInputMessage="1" showErrorMessage="1" errorTitle="오류" error="입력 데이터가 잘못되었습니다." promptTitle="점수입력" prompt="전체 합계가 100 이하가 되도록 입력하세요." sqref="D3:G24" xr:uid="{7EACB46B-270B-41F4-B5A8-96251FABB9AE}">
      <formula1>SUM($D3:$G3)&lt;=100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workbookViewId="0">
      <selection activeCell="J25" sqref="J25"/>
    </sheetView>
  </sheetViews>
  <sheetFormatPr defaultRowHeight="16.5" x14ac:dyDescent="0.3"/>
  <sheetData>
    <row r="1" spans="1:5" x14ac:dyDescent="0.3">
      <c r="B1" t="s">
        <v>180</v>
      </c>
    </row>
    <row r="2" spans="1:5" x14ac:dyDescent="0.3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3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3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3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3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3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3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3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3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I3" sqref="I3"/>
    </sheetView>
  </sheetViews>
  <sheetFormatPr defaultRowHeight="16.5" x14ac:dyDescent="0.3"/>
  <cols>
    <col min="1" max="1" width="7.125" bestFit="1" customWidth="1"/>
    <col min="2" max="2" width="5.875" bestFit="1" customWidth="1"/>
    <col min="3" max="3" width="13.875" bestFit="1" customWidth="1"/>
    <col min="4" max="8" width="7.625" customWidth="1"/>
  </cols>
  <sheetData>
    <row r="1" spans="1:8" ht="20.25" x14ac:dyDescent="0.3">
      <c r="A1" s="31" t="s">
        <v>193</v>
      </c>
      <c r="B1" s="31"/>
      <c r="C1" s="31"/>
      <c r="D1" s="31"/>
      <c r="E1" s="31"/>
      <c r="F1" s="31"/>
      <c r="G1" s="31"/>
      <c r="H1" s="31"/>
    </row>
    <row r="3" spans="1:8" x14ac:dyDescent="0.3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3">
      <c r="A4" s="4" t="s">
        <v>199</v>
      </c>
      <c r="B4" s="4" t="s">
        <v>200</v>
      </c>
      <c r="C4" s="4" t="s">
        <v>201</v>
      </c>
      <c r="D4" s="36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3">
      <c r="A5" s="4" t="s">
        <v>202</v>
      </c>
      <c r="B5" s="4" t="s">
        <v>203</v>
      </c>
      <c r="C5" s="4" t="s">
        <v>204</v>
      </c>
      <c r="D5" s="36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3">
      <c r="A6" s="4" t="s">
        <v>205</v>
      </c>
      <c r="B6" s="4" t="s">
        <v>206</v>
      </c>
      <c r="C6" s="4" t="s">
        <v>207</v>
      </c>
      <c r="D6" s="36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3">
      <c r="A7" s="4" t="s">
        <v>208</v>
      </c>
      <c r="B7" s="4" t="s">
        <v>209</v>
      </c>
      <c r="C7" s="4" t="s">
        <v>207</v>
      </c>
      <c r="D7" s="36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3">
      <c r="A8" s="4" t="s">
        <v>210</v>
      </c>
      <c r="B8" s="4" t="s">
        <v>211</v>
      </c>
      <c r="C8" s="4" t="s">
        <v>212</v>
      </c>
      <c r="D8" s="36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3">
      <c r="A9" s="4" t="s">
        <v>213</v>
      </c>
      <c r="B9" s="4" t="s">
        <v>214</v>
      </c>
      <c r="C9" s="4" t="s">
        <v>212</v>
      </c>
      <c r="D9" s="36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3">
      <c r="A10" s="4" t="s">
        <v>215</v>
      </c>
      <c r="B10" s="4" t="s">
        <v>216</v>
      </c>
      <c r="C10" s="4" t="s">
        <v>204</v>
      </c>
      <c r="D10" s="36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3">
      <c r="A11" s="4" t="s">
        <v>217</v>
      </c>
      <c r="B11" s="4" t="s">
        <v>218</v>
      </c>
      <c r="C11" s="4" t="s">
        <v>201</v>
      </c>
      <c r="D11" s="36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3">
      <c r="A12" s="4" t="s">
        <v>219</v>
      </c>
      <c r="B12" s="4" t="s">
        <v>220</v>
      </c>
      <c r="C12" s="4" t="s">
        <v>212</v>
      </c>
      <c r="D12" s="36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3">
      <c r="A13" s="4" t="s">
        <v>221</v>
      </c>
      <c r="B13" s="4" t="s">
        <v>222</v>
      </c>
      <c r="C13" s="4" t="s">
        <v>207</v>
      </c>
      <c r="D13" s="36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H13">
    <cfRule type="aboveAverage" dxfId="1" priority="2" aboveAverage="0"/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10"/>
  <sheetViews>
    <sheetView workbookViewId="0">
      <selection activeCell="L13" sqref="L13"/>
    </sheetView>
  </sheetViews>
  <sheetFormatPr defaultRowHeight="16.5" x14ac:dyDescent="0.3"/>
  <cols>
    <col min="1" max="1" width="14.375" bestFit="1" customWidth="1"/>
  </cols>
  <sheetData>
    <row r="1" spans="1:4" x14ac:dyDescent="0.3">
      <c r="A1" t="s">
        <v>223</v>
      </c>
    </row>
    <row r="3" spans="1:4" x14ac:dyDescent="0.3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3">
      <c r="A4" s="21">
        <v>45301</v>
      </c>
      <c r="B4" t="s">
        <v>188</v>
      </c>
      <c r="C4">
        <v>3</v>
      </c>
      <c r="D4" s="22">
        <v>2850</v>
      </c>
    </row>
    <row r="5" spans="1:4" x14ac:dyDescent="0.3">
      <c r="A5" s="21">
        <v>45301</v>
      </c>
      <c r="B5" t="s">
        <v>190</v>
      </c>
      <c r="C5">
        <v>10</v>
      </c>
      <c r="D5" s="22">
        <v>3400</v>
      </c>
    </row>
    <row r="6" spans="1:4" x14ac:dyDescent="0.3">
      <c r="A6" s="21">
        <v>45301</v>
      </c>
      <c r="B6" t="s">
        <v>189</v>
      </c>
      <c r="C6">
        <v>6</v>
      </c>
      <c r="D6" s="22">
        <v>3360</v>
      </c>
    </row>
    <row r="7" spans="1:4" x14ac:dyDescent="0.3">
      <c r="A7" s="21">
        <v>45818</v>
      </c>
      <c r="B7" t="s">
        <v>192</v>
      </c>
      <c r="C7">
        <v>1</v>
      </c>
      <c r="D7" s="22">
        <v>1530</v>
      </c>
    </row>
    <row r="8" spans="1:4" x14ac:dyDescent="0.3">
      <c r="A8" s="21"/>
      <c r="D8" s="22"/>
    </row>
    <row r="9" spans="1:4" x14ac:dyDescent="0.3">
      <c r="A9" s="21"/>
      <c r="D9" s="22"/>
    </row>
    <row r="10" spans="1:4" x14ac:dyDescent="0.3">
      <c r="A10" s="21"/>
      <c r="D10" s="2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114300</xdr:colOff>
                <xdr:row>3</xdr:row>
                <xdr:rowOff>142875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안성균</cp:lastModifiedBy>
  <dcterms:created xsi:type="dcterms:W3CDTF">2023-05-11T11:47:16Z</dcterms:created>
  <dcterms:modified xsi:type="dcterms:W3CDTF">2025-06-10T05:40:55Z</dcterms:modified>
</cp:coreProperties>
</file>