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시나공 컴활1급\길벗컴활1급(1)-사용\01 엑셀\03 기본모의고사\"/>
    </mc:Choice>
  </mc:AlternateContent>
  <xr:revisionPtr revIDLastSave="0" documentId="13_ncr:1_{872E4CA5-A466-4DAE-89F3-DC865D4BAAF4}" xr6:coauthVersionLast="47" xr6:coauthVersionMax="47" xr10:uidLastSave="{00000000-0000-0000-0000-000000000000}"/>
  <bookViews>
    <workbookView xWindow="-110" yWindow="-110" windowWidth="19420" windowHeight="10420" tabRatio="765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'기본작업-1'!$A$3:$H$15</definedName>
    <definedName name="_xlnm._FilterDatabase" localSheetId="4" hidden="1">'분석작업-2'!$A$2:$H$24</definedName>
    <definedName name="_xleta.AVERAGE" hidden="1" xlm="1">#NAME?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 a="1"/>
  <c r="C3" i="2" s="1"/>
  <c r="C4" i="2" a="1"/>
  <c r="C4" i="2"/>
  <c r="C5" i="2" a="1"/>
  <c r="C5" i="2" s="1"/>
  <c r="C6" i="2" a="1"/>
  <c r="C6" i="2"/>
  <c r="B4" i="2" a="1"/>
  <c r="B4" i="2" s="1"/>
  <c r="B5" i="2" a="1"/>
  <c r="B5" i="2" s="1"/>
  <c r="B6" i="2" a="1"/>
  <c r="B6" i="2" s="1"/>
  <c r="B3" i="2" a="1"/>
  <c r="B3" i="2" s="1"/>
  <c r="A18" i="1"/>
  <c r="H4" i="4" l="1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20D9745-21CD-4FD5-8532-A71B6BAE9AA3}" sourceFile="D:\시나공 컴활1급\길벗컴활1급(1)-사용\01 엑셀\03 기본모의고사\정보검색.accdb" keepAlive="1" name="정보검색" type="5" refreshedVersion="8" background="1">
    <dbPr connection="Provider=Microsoft.ACE.OLEDB.12.0;User ID=Admin;Data Source=D:\시나공 컴활1급\길벗컴활1급(1)-사용\01 엑셀\03 기본모의고사\정보검색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정보검색결과" commandType="3"/>
  </connection>
</connections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<sst xmlns="http://schemas.openxmlformats.org/spreadsheetml/2006/main" count="371" uniqueCount="242">
  <si>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</si>
  <si>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</si>
  <si>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</si>
  <si>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</si>
  <si>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</si>
  <si>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</si>
  <si>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</si>
  <si>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</si>
  <si>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</si>
  <si>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</si>
  <si>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</si>
  <si>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</si>
  <si>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</si>
  <si>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</si>
  <si>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</si>
  <si>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</si>
  <si>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</si>
  <si>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</si>
  <si>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</si>
  <si>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</si>
  <si>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</si>
  <si>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</si>
  <si>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</si>
  <si>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</si>
  <si>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</si>
  <si>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</si>
  <si>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</si>
  <si>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</si>
  <si>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</si>
  <si>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</si>
  <si>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</si>
  <si>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</si>
  <si>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</si>
  <si>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</si>
  <si>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</si>
  <si>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</si>
  <si>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</si>
  <si>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</si>
  <si>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</si>
  <si>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</si>
  <si>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</si>
  <si>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</si>
  <si>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</si>
  <si>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</si>
  <si>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</si>
  <si>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</si>
  <si>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</si>
  <si>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</si>
  <si>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</si>
  <si>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</si>
  <si>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</si>
  <si>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</si>
  <si>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</si>
  <si>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</si>
  <si>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</si>
  <si>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</si>
  <si>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</si>
  <si>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</si>
  <si>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</si>
  <si>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</si>
  <si>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</si>
  <si>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</si>
  <si>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</si>
  <si>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</si>
  <si>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</si>
  <si>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</si>
  <si>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</si>
  <si>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</si>
  <si>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</si>
  <si>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</si>
  <si>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</si>
  <si>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</si>
  <si>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</si>
  <si>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</si>
  <si>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</si>
  <si>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</si>
  <si>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</si>
  <si>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</si>
  <si>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</si>
  <si>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</si>
  <si>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</si>
  <si>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</si>
  <si>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</si>
  <si>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</si>
  <si>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</si>
  <si>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</si>
  <si>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</si>
  <si>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</si>
  <si>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</si>
  <si>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</si>
  <si>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</si>
  <si>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</si>
  <si>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</si>
  <si>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</si>
  <si>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</si>
  <si>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</si>
  <si>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</si>
  <si>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</si>
  <si>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</si>
  <si>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</si>
  <si>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</si>
  <si>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</si>
  <si>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</si>
  <si>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</si>
  <si>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</si>
  <si>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</si>
  <si>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</si>
  <si>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</si>
  <si>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</si>
  <si>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</si>
  <si>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</si>
  <si>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</si>
  <si>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</si>
  <si>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</si>
  <si>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</si>
  <si>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</si>
  <si>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</si>
  <si>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</si>
  <si>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</si>
  <si>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</si>
  <si>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</si>
  <si>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</si>
  <si>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</si>
  <si>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</si>
  <si>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</si>
  <si>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</si>
  <si>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</si>
  <si>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</si>
  <si>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</si>
  <si>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</si>
  <si>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</si>
  <si>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</si>
  <si>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</si>
  <si>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</si>
  <si>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</si>
  <si>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</si>
  <si>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</si>
  <si>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</si>
  <si>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</si>
  <si>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</si>
  <si>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</si>
  <si>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</si>
  <si>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</si>
  <si>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</si>
  <si>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</si>
  <si>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</si>
  <si>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</si>
  <si>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</si>
  <si>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</si>
  <si>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</si>
  <si>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</si>
  <si>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</si>
  <si>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</si>
  <si>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</si>
  <si>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</si>
  <si>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</si>
  <si>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</si>
  <si>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</si>
  <si>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</si>
  <si>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</si>
  <si>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</si>
  <si>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</si>
  <si>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</si>
  <si>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</si>
  <si>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</si>
  <si>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</si>
  <si>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</si>
  <si>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</si>
  <si>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</si>
  <si>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</si>
  <si>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</si>
  <si>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</si>
  <si>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</si>
  <si>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</si>
  <si>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</si>
  <si>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</si>
  <si>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</si>
  <si>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</si>
  <si>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</si>
  <si>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</si>
  <si>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</si>
  <si>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</si>
  <si>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</si>
  <si>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</si>
  <si>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</si>
  <si>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</si>
  <si>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</si>
  <si>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</si>
  <si>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</si>
  <si>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</si>
  <si>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</si>
  <si>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</si>
  <si>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</si>
  <si>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</si>
  <si>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</si>
  <si>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</si>
  <si>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</si>
  <si>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</si>
  <si>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</si>
  <si>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</si>
  <si>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</si>
  <si>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</si>
  <si>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</si>
  <si>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</si>
  <si>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</si>
  <si>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</si>
  <si>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</si>
  <si>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</si>
  <si>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</si>
  <si>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</si>
  <si>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</si>
  <si>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</si>
  <si>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</si>
  <si>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</si>
  <si>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</si>
  <si>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</si>
  <si>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</si>
  <si>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</si>
  <si>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</si>
  <si>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</si>
  <si>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</si>
  <si>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</si>
  <si>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</si>
  <si>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</si>
  <si>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</si>
  <si>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</si>
  <si>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</si>
  <si>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</si>
  <si>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</si>
  <si>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</si>
  <si>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</si>
  <si>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</si>
  <si>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</si>
  <si>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</si>
  <si>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전체 합계 : 중간(30%)</t>
  </si>
  <si>
    <t>전체 합계 : 기말(40%)</t>
  </si>
  <si>
    <t>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</si>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</sst>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'기타작업-1'!$A$3:$A$10</c:f>
              <c:strCache>
                <c:ptCount val="8"/>
                <c:pt idx="0">
                  <c:v>프린터</c:v>
                </c:pt>
                <c:pt idx="1">
                  <c:v>MP3</c:v>
                </c:pt>
                <c:pt idx="2">
                  <c:v>카메라</c:v>
                </c:pt>
                <c:pt idx="3">
                  <c:v>컴퓨터</c:v>
                </c:pt>
                <c:pt idx="4">
                  <c:v>스캐너</c:v>
                </c:pt>
                <c:pt idx="5">
                  <c:v>핸드폰</c:v>
                </c:pt>
                <c:pt idx="6">
                  <c:v>HDTV</c:v>
                </c:pt>
                <c:pt idx="7">
                  <c:v>캠코더</c:v>
                </c:pt>
              </c:strCache>
            </c:strRef>
          </c:cat>
          <c:val>
            <c:numRef>
              <c:f>'기타작업-1'!$C$3:$C$10</c:f>
              <c:numCache>
                <c:formatCode>General</c:formatCode>
                <c:ptCount val="8"/>
                <c:pt idx="0">
                  <c:v>9</c:v>
                </c:pt>
                <c:pt idx="1">
                  <c:v>5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17</c:v>
                </c:pt>
                <c:pt idx="6">
                  <c:v>12</c:v>
                </c:pt>
                <c:pt idx="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'기타작업-1'!$A$3:$A$10</c:f>
              <c:strCache>
                <c:ptCount val="8"/>
                <c:pt idx="0">
                  <c:v>프린터</c:v>
                </c:pt>
                <c:pt idx="1">
                  <c:v>MP3</c:v>
                </c:pt>
                <c:pt idx="2">
                  <c:v>카메라</c:v>
                </c:pt>
                <c:pt idx="3">
                  <c:v>컴퓨터</c:v>
                </c:pt>
                <c:pt idx="4">
                  <c:v>스캐너</c:v>
                </c:pt>
                <c:pt idx="5">
                  <c:v>핸드폰</c:v>
                </c:pt>
                <c:pt idx="6">
                  <c:v>HDTV</c:v>
                </c:pt>
                <c:pt idx="7">
                  <c:v>캠코더</c:v>
                </c:pt>
              </c:strCache>
            </c:strRef>
          </c:cat>
          <c:val>
            <c:numRef>
              <c:f>'기타작업-1'!$D$3:$D$10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15</c:v>
                </c:pt>
                <c:pt idx="3">
                  <c:v>14</c:v>
                </c:pt>
                <c:pt idx="4">
                  <c:v>20</c:v>
                </c:pt>
                <c:pt idx="5">
                  <c:v>23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165100</xdr:colOff>
          <xdr:row>3</xdr:row>
          <xdr:rowOff>139700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696.731918981481" backgroundQuery="1" createdVersion="8" refreshedVersion="8" minRefreshableVersion="3" recordCount="21" xr:uid="{457E5305-650E-43A7-87E9-601DEB74789A}">
  <cacheSource type="external" connectionId="1"/>
  <cacheFields count="10">
    <cacheField name="학번" numFmtId="0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>
      <sharedItems count="2">
        <s v="남"/>
        <s v="여"/>
      </sharedItems>
    </cacheField>
    <cacheField name="중간(30%)" numFmtId="0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7C684F-A688-4E29-AC9E-55DDC2706174}" name="피벗 테이블8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 defaultSubtotal="0">
      <items count="21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</items>
    </pivotField>
    <pivotField axis="axisPage" compact="0" showAll="0" defaultSubtotal="0">
      <items count="21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</items>
    </pivotField>
    <pivotField compact="0" showAll="0" defaultSubtotal="0"/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compact="0" showAll="0" defaultSubtotal="0"/>
    <pivotField compact="0" showAll="0" defaultSubtotal="0"/>
    <pivotField compact="0" showAll="0" defaultSubtotal="0"/>
    <pivotField axis="axisRow" compact="0" showAll="0" defaultSubtotal="0">
      <items count="3">
        <item n="A반" sd="0" x="1"/>
        <item n="B반" sd="0" x="2"/>
        <item n="C반" sd="0" x="0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0" baseItem="0" numFmtId="10"/>
    <dataField name="합계 : 기말(40%)" fld="5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workbookViewId="0">
      <selection activeCell="K8" sqref="K8"/>
    </sheetView>
  </sheetViews>
  <sheetFormatPr defaultRowHeight="17" x14ac:dyDescent="0.45"/>
  <cols>
    <col min="2" max="2" width="11.58203125" bestFit="1" customWidth="1"/>
    <col min="3" max="3" width="9.08203125" bestFit="1" customWidth="1"/>
    <col min="4" max="4" width="9.83203125" bestFit="1" customWidth="1"/>
    <col min="5" max="5" width="9" bestFit="1" customWidth="1"/>
    <col min="6" max="6" width="9.3320312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5.5" x14ac:dyDescent="0.45">
      <c r="A1" t="s">
        <v>0</v>
      </c>
      <c r="B1" s="28" t="s">
        <v>1</v>
      </c>
      <c r="C1" s="28"/>
      <c r="D1" s="28"/>
      <c r="E1" s="28"/>
      <c r="F1" s="28"/>
      <c r="G1" s="28"/>
      <c r="H1" s="28"/>
    </row>
    <row r="3" spans="1:8" x14ac:dyDescent="0.45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5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5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5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5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5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5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5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5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5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5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5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5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5">
      <c r="A17" s="1" t="s">
        <v>230</v>
      </c>
    </row>
    <row r="18" spans="1:8" x14ac:dyDescent="0.45">
      <c r="A18" t="b">
        <f>AND($G4&gt;=AVERAGE($G$4:$G$15),$H4&gt;=AVERAGE($H$4:$H$15))</f>
        <v>0</v>
      </c>
    </row>
    <row r="20" spans="1:8" x14ac:dyDescent="0.45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5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5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5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5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5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5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1" priority="3">
      <formula>OR(LEFT($A15,1)="C",LEFT($A15,1)="D",$E15&gt;=0.5)</formula>
    </cfRule>
  </conditionalFormatting>
  <conditionalFormatting sqref="A4:H15">
    <cfRule type="expression" dxfId="0" priority="1">
      <formula>OR(LEFT($A4,1)="C", LEFT($A4,1)="D", $E4&gt;=12)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D7" sqref="D7"/>
    </sheetView>
  </sheetViews>
  <sheetFormatPr defaultRowHeight="17" x14ac:dyDescent="0.45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58203125" customWidth="1"/>
  </cols>
  <sheetData>
    <row r="4" spans="2:6" x14ac:dyDescent="0.45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5">
      <c r="B5" s="4" t="s">
        <v>25</v>
      </c>
      <c r="C5" s="6">
        <v>1137</v>
      </c>
      <c r="D5" s="6">
        <v>823</v>
      </c>
      <c r="E5" s="25">
        <f t="shared" ref="E5:E11" si="0">C5-D5</f>
        <v>314</v>
      </c>
      <c r="F5" s="26" t="str">
        <f t="shared" ref="F5:F11" si="1">IF(OR(LEFT(B5,1)="S",LEFT(B5,1)="K"),"수도권",IF(OR(LEFT(B5,1)="D",LEFT(B5,1)="B"),"경상도","전라도"))</f>
        <v>수도권</v>
      </c>
    </row>
    <row r="6" spans="2:6" x14ac:dyDescent="0.45">
      <c r="B6" s="4" t="s">
        <v>26</v>
      </c>
      <c r="C6" s="6">
        <v>1027</v>
      </c>
      <c r="D6" s="6">
        <v>720</v>
      </c>
      <c r="E6" s="25">
        <f t="shared" si="0"/>
        <v>307</v>
      </c>
      <c r="F6" s="26" t="str">
        <f t="shared" si="1"/>
        <v>경상도</v>
      </c>
    </row>
    <row r="7" spans="2:6" x14ac:dyDescent="0.45">
      <c r="B7" s="4" t="s">
        <v>27</v>
      </c>
      <c r="C7" s="6">
        <v>923</v>
      </c>
      <c r="D7" s="6">
        <v>792</v>
      </c>
      <c r="E7" s="25">
        <f t="shared" si="0"/>
        <v>131</v>
      </c>
      <c r="F7" s="26" t="str">
        <f t="shared" si="1"/>
        <v>전라도</v>
      </c>
    </row>
    <row r="8" spans="2:6" x14ac:dyDescent="0.45">
      <c r="B8" s="4" t="s">
        <v>28</v>
      </c>
      <c r="C8" s="6">
        <v>1278</v>
      </c>
      <c r="D8" s="6">
        <v>879</v>
      </c>
      <c r="E8" s="25">
        <f t="shared" si="0"/>
        <v>399</v>
      </c>
      <c r="F8" s="26" t="str">
        <f t="shared" si="1"/>
        <v>경상도</v>
      </c>
    </row>
    <row r="9" spans="2:6" x14ac:dyDescent="0.45">
      <c r="B9" s="4" t="s">
        <v>29</v>
      </c>
      <c r="C9" s="6">
        <v>1087</v>
      </c>
      <c r="D9" s="6">
        <v>811</v>
      </c>
      <c r="E9" s="25">
        <f t="shared" si="0"/>
        <v>276</v>
      </c>
      <c r="F9" s="26" t="str">
        <f t="shared" si="1"/>
        <v>수도권</v>
      </c>
    </row>
    <row r="10" spans="2:6" x14ac:dyDescent="0.45">
      <c r="B10" s="4" t="s">
        <v>30</v>
      </c>
      <c r="C10" s="6">
        <v>987</v>
      </c>
      <c r="D10" s="6">
        <v>823</v>
      </c>
      <c r="E10" s="25">
        <f t="shared" si="0"/>
        <v>164</v>
      </c>
      <c r="F10" s="26" t="str">
        <f t="shared" si="1"/>
        <v>수도권</v>
      </c>
    </row>
    <row r="11" spans="2:6" x14ac:dyDescent="0.45">
      <c r="B11" s="4" t="s">
        <v>31</v>
      </c>
      <c r="C11" s="6">
        <v>1234</v>
      </c>
      <c r="D11" s="6">
        <v>983</v>
      </c>
      <c r="E11" s="25">
        <f t="shared" si="0"/>
        <v>251</v>
      </c>
      <c r="F11" s="26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workbookViewId="0">
      <selection activeCell="D5" sqref="D5"/>
    </sheetView>
  </sheetViews>
  <sheetFormatPr defaultRowHeight="17" x14ac:dyDescent="0.45"/>
  <cols>
    <col min="1" max="1" width="11" bestFit="1" customWidth="1"/>
    <col min="2" max="2" width="12.33203125" customWidth="1"/>
    <col min="3" max="3" width="21.33203125" bestFit="1" customWidth="1"/>
    <col min="4" max="4" width="15.25" customWidth="1"/>
    <col min="5" max="5" width="13.08203125" customWidth="1"/>
    <col min="6" max="6" width="11.25" customWidth="1"/>
    <col min="7" max="7" width="11.58203125" customWidth="1"/>
    <col min="8" max="8" width="13" bestFit="1" customWidth="1"/>
    <col min="9" max="9" width="12.58203125" customWidth="1"/>
  </cols>
  <sheetData>
    <row r="1" spans="1:8" x14ac:dyDescent="0.45">
      <c r="A1" t="s">
        <v>126</v>
      </c>
    </row>
    <row r="2" spans="1:8" x14ac:dyDescent="0.45">
      <c r="A2" s="4" t="s">
        <v>32</v>
      </c>
      <c r="B2" s="7">
        <v>2022</v>
      </c>
      <c r="C2" s="7">
        <v>2023</v>
      </c>
    </row>
    <row r="3" spans="1:8" x14ac:dyDescent="0.45">
      <c r="A3" s="5" t="s">
        <v>33</v>
      </c>
      <c r="B3" s="8">
        <f t="array" ref="B3">AVERAGE(IF(($F$10:$F$25=$A3) * (YEAR($D$10:$D$25)=B$2), $G$10:$G$25))</f>
        <v>500</v>
      </c>
      <c r="C3" s="8">
        <f t="array" ref="C3">AVERAGE(IF(($F$10:$F$25=$A3) * (YEAR($D$10:$D$25)=C$2), $G$10:$G$25))</f>
        <v>2000</v>
      </c>
    </row>
    <row r="4" spans="1:8" x14ac:dyDescent="0.45">
      <c r="A4" s="5" t="s">
        <v>34</v>
      </c>
      <c r="B4" s="8">
        <f t="array" ref="B4">AVERAGE(IF(($F$10:$F$25=$A4) * (YEAR($D$10:$D$25)=B$2), $G$10:$G$25))</f>
        <v>750</v>
      </c>
      <c r="C4" s="8">
        <f t="array" ref="C4">AVERAGE(IF(($F$10:$F$25=$A4) * (YEAR($D$10:$D$25)=C$2), $G$10:$G$25))</f>
        <v>750</v>
      </c>
    </row>
    <row r="5" spans="1:8" x14ac:dyDescent="0.45">
      <c r="A5" s="5" t="s">
        <v>35</v>
      </c>
      <c r="B5" s="8">
        <f t="array" ref="B5">AVERAGE(IF(($F$10:$F$25=$A5) * (YEAR($D$10:$D$25)=B$2), $G$10:$G$25))</f>
        <v>1000</v>
      </c>
      <c r="C5" s="8">
        <f t="array" ref="C5">AVERAGE(IF(($F$10:$F$25=$A5) * (YEAR($D$10:$D$25)=C$2), $G$10:$G$25))</f>
        <v>1000</v>
      </c>
    </row>
    <row r="6" spans="1:8" x14ac:dyDescent="0.45">
      <c r="A6" s="5" t="s">
        <v>36</v>
      </c>
      <c r="B6" s="8">
        <f t="array" ref="B6">AVERAGE(IF(($F$10:$F$25=$A6) * (YEAR($D$10:$D$25)=B$2), $G$10:$G$25))</f>
        <v>1833.3333333333333</v>
      </c>
      <c r="C6" s="8">
        <f t="array" ref="C6">AVERAGE(IF(($F$10:$F$25=$A6) * (YEAR($D$10:$D$25)=C$2), $G$10:$G$25))</f>
        <v>1500</v>
      </c>
    </row>
    <row r="8" spans="1:8" x14ac:dyDescent="0.45">
      <c r="A8" t="s">
        <v>17</v>
      </c>
    </row>
    <row r="9" spans="1:8" x14ac:dyDescent="0.45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5">
      <c r="A10" s="4" t="s">
        <v>44</v>
      </c>
      <c r="B10" s="4"/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/>
    </row>
    <row r="11" spans="1:8" x14ac:dyDescent="0.45">
      <c r="A11" s="4" t="s">
        <v>46</v>
      </c>
      <c r="B11" s="4"/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/>
    </row>
    <row r="12" spans="1:8" x14ac:dyDescent="0.45">
      <c r="A12" s="4" t="s">
        <v>48</v>
      </c>
      <c r="B12" s="4"/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/>
    </row>
    <row r="13" spans="1:8" x14ac:dyDescent="0.45">
      <c r="A13" s="4" t="s">
        <v>50</v>
      </c>
      <c r="B13" s="4"/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/>
    </row>
    <row r="14" spans="1:8" x14ac:dyDescent="0.45">
      <c r="A14" s="4" t="s">
        <v>52</v>
      </c>
      <c r="B14" s="4"/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/>
    </row>
    <row r="15" spans="1:8" x14ac:dyDescent="0.45">
      <c r="A15" s="4" t="s">
        <v>54</v>
      </c>
      <c r="B15" s="4"/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/>
    </row>
    <row r="16" spans="1:8" x14ac:dyDescent="0.45">
      <c r="A16" s="4" t="s">
        <v>56</v>
      </c>
      <c r="B16" s="4"/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/>
    </row>
    <row r="17" spans="1:8" x14ac:dyDescent="0.45">
      <c r="A17" s="4" t="s">
        <v>58</v>
      </c>
      <c r="B17" s="4"/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/>
    </row>
    <row r="18" spans="1:8" x14ac:dyDescent="0.45">
      <c r="A18" s="4" t="s">
        <v>60</v>
      </c>
      <c r="B18" s="4"/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/>
    </row>
    <row r="19" spans="1:8" x14ac:dyDescent="0.45">
      <c r="A19" s="4" t="s">
        <v>62</v>
      </c>
      <c r="B19" s="4"/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/>
    </row>
    <row r="20" spans="1:8" x14ac:dyDescent="0.45">
      <c r="A20" s="4" t="s">
        <v>64</v>
      </c>
      <c r="B20" s="4"/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/>
    </row>
    <row r="21" spans="1:8" x14ac:dyDescent="0.45">
      <c r="A21" s="4" t="s">
        <v>66</v>
      </c>
      <c r="B21" s="4"/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/>
    </row>
    <row r="22" spans="1:8" x14ac:dyDescent="0.45">
      <c r="A22" s="4" t="s">
        <v>68</v>
      </c>
      <c r="B22" s="4"/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/>
    </row>
    <row r="23" spans="1:8" x14ac:dyDescent="0.45">
      <c r="A23" s="4" t="s">
        <v>70</v>
      </c>
      <c r="B23" s="4"/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/>
    </row>
    <row r="24" spans="1:8" x14ac:dyDescent="0.45">
      <c r="A24" s="4" t="s">
        <v>72</v>
      </c>
      <c r="B24" s="4"/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/>
    </row>
    <row r="25" spans="1:8" x14ac:dyDescent="0.45">
      <c r="A25" s="4" t="s">
        <v>74</v>
      </c>
      <c r="B25" s="4"/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/>
    </row>
    <row r="27" spans="1:8" x14ac:dyDescent="0.45">
      <c r="A27" t="s">
        <v>76</v>
      </c>
      <c r="B27" s="29" t="s">
        <v>77</v>
      </c>
      <c r="C27" s="29"/>
      <c r="D27" s="29"/>
      <c r="E27" s="29"/>
    </row>
    <row r="28" spans="1:8" x14ac:dyDescent="0.45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30" t="s">
        <v>83</v>
      </c>
      <c r="H28" s="31"/>
    </row>
    <row r="29" spans="1:8" x14ac:dyDescent="0.45">
      <c r="A29" s="4" t="s">
        <v>84</v>
      </c>
      <c r="B29" s="6">
        <v>520</v>
      </c>
      <c r="C29" s="8"/>
      <c r="D29" s="6">
        <v>53</v>
      </c>
      <c r="E29" s="8"/>
      <c r="G29" s="32"/>
      <c r="H29" s="33"/>
    </row>
    <row r="30" spans="1:8" x14ac:dyDescent="0.45">
      <c r="A30" s="4" t="s">
        <v>85</v>
      </c>
      <c r="B30" s="6">
        <v>35</v>
      </c>
      <c r="C30" s="8"/>
      <c r="D30" s="6">
        <v>95</v>
      </c>
      <c r="E30" s="8"/>
      <c r="G30" s="30" t="s">
        <v>86</v>
      </c>
      <c r="H30" s="31"/>
    </row>
    <row r="31" spans="1:8" x14ac:dyDescent="0.45">
      <c r="A31" s="4" t="s">
        <v>85</v>
      </c>
      <c r="B31" s="6">
        <v>354</v>
      </c>
      <c r="C31" s="8"/>
      <c r="D31" s="6">
        <v>153</v>
      </c>
      <c r="E31" s="8"/>
      <c r="G31" s="32"/>
      <c r="H31" s="33"/>
    </row>
    <row r="32" spans="1:8" x14ac:dyDescent="0.45">
      <c r="A32" s="4" t="s">
        <v>87</v>
      </c>
      <c r="B32" s="6">
        <v>530</v>
      </c>
      <c r="C32" s="8"/>
      <c r="D32" s="6">
        <v>321</v>
      </c>
      <c r="E32" s="8"/>
    </row>
    <row r="33" spans="1:10" x14ac:dyDescent="0.45">
      <c r="A33" s="4" t="s">
        <v>87</v>
      </c>
      <c r="B33" s="6">
        <v>95</v>
      </c>
      <c r="C33" s="8"/>
      <c r="D33" s="6">
        <v>452</v>
      </c>
      <c r="E33" s="8"/>
    </row>
    <row r="34" spans="1:10" x14ac:dyDescent="0.45">
      <c r="A34" s="4" t="s">
        <v>87</v>
      </c>
      <c r="B34" s="6">
        <v>650</v>
      </c>
      <c r="C34" s="8"/>
      <c r="D34" s="6">
        <v>456</v>
      </c>
      <c r="E34" s="8"/>
      <c r="G34" t="s">
        <v>88</v>
      </c>
    </row>
    <row r="35" spans="1:10" x14ac:dyDescent="0.45">
      <c r="A35" s="4" t="s">
        <v>84</v>
      </c>
      <c r="B35" s="6">
        <v>20</v>
      </c>
      <c r="C35" s="8"/>
      <c r="D35" s="6">
        <v>523</v>
      </c>
      <c r="E35" s="8"/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5">
      <c r="A36" s="4" t="s">
        <v>84</v>
      </c>
      <c r="B36" s="6">
        <v>253</v>
      </c>
      <c r="C36" s="8"/>
      <c r="D36" s="6">
        <v>650</v>
      </c>
      <c r="E36" s="8"/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5">
      <c r="A37" s="4" t="s">
        <v>85</v>
      </c>
      <c r="B37" s="6">
        <v>350</v>
      </c>
      <c r="C37" s="8"/>
      <c r="D37" s="6">
        <v>652</v>
      </c>
      <c r="E37" s="8"/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5">
      <c r="A39" t="s">
        <v>91</v>
      </c>
      <c r="E39" t="s">
        <v>92</v>
      </c>
    </row>
    <row r="40" spans="1:10" x14ac:dyDescent="0.45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5">
      <c r="A41" s="4">
        <v>0</v>
      </c>
      <c r="B41" s="10">
        <v>0</v>
      </c>
      <c r="E41" s="24">
        <v>4</v>
      </c>
      <c r="F41" s="4">
        <v>0</v>
      </c>
    </row>
    <row r="42" spans="1:10" x14ac:dyDescent="0.45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5">
      <c r="A43" s="4">
        <v>70</v>
      </c>
      <c r="B43" s="10">
        <v>0.03</v>
      </c>
      <c r="E43" s="24">
        <v>1</v>
      </c>
      <c r="F43" s="4">
        <v>5</v>
      </c>
    </row>
    <row r="44" spans="1:10" x14ac:dyDescent="0.45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5">
      <c r="A45" s="4">
        <v>90</v>
      </c>
      <c r="B45" s="10">
        <v>0.04</v>
      </c>
    </row>
    <row r="47" spans="1:10" x14ac:dyDescent="0.45">
      <c r="A47" t="s">
        <v>96</v>
      </c>
    </row>
    <row r="48" spans="1:10" x14ac:dyDescent="0.45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5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/>
      <c r="I49" s="11"/>
    </row>
    <row r="50" spans="1:9" x14ac:dyDescent="0.45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/>
      <c r="I50" s="11"/>
    </row>
    <row r="51" spans="1:9" x14ac:dyDescent="0.45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/>
      <c r="I51" s="11"/>
    </row>
    <row r="52" spans="1:9" x14ac:dyDescent="0.45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/>
      <c r="I52" s="11"/>
    </row>
    <row r="53" spans="1:9" x14ac:dyDescent="0.45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/>
      <c r="I53" s="11"/>
    </row>
    <row r="54" spans="1:9" x14ac:dyDescent="0.45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/>
      <c r="I54" s="11"/>
    </row>
    <row r="55" spans="1:9" x14ac:dyDescent="0.45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/>
      <c r="I55" s="11"/>
    </row>
    <row r="56" spans="1:9" x14ac:dyDescent="0.45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/>
      <c r="I56" s="11"/>
    </row>
    <row r="57" spans="1:9" x14ac:dyDescent="0.45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/>
      <c r="I57" s="11"/>
    </row>
    <row r="58" spans="1:9" x14ac:dyDescent="0.45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/>
      <c r="I58" s="11"/>
    </row>
    <row r="59" spans="1:9" x14ac:dyDescent="0.45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/>
      <c r="I59" s="11"/>
    </row>
    <row r="60" spans="1:9" x14ac:dyDescent="0.45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/>
      <c r="I60" s="11"/>
    </row>
    <row r="61" spans="1:9" x14ac:dyDescent="0.45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/>
      <c r="I61" s="11"/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tabSelected="1" workbookViewId="0">
      <selection activeCell="C7" sqref="C7"/>
    </sheetView>
  </sheetViews>
  <sheetFormatPr defaultRowHeight="17" x14ac:dyDescent="0.45"/>
  <cols>
    <col min="1" max="1" width="20.58203125" customWidth="1"/>
    <col min="2" max="2" width="8.08203125" bestFit="1" customWidth="1"/>
    <col min="3" max="3" width="15.33203125" bestFit="1" customWidth="1"/>
    <col min="4" max="6" width="8.83203125" bestFit="1" customWidth="1"/>
    <col min="7" max="8" width="20.6640625" bestFit="1" customWidth="1"/>
  </cols>
  <sheetData>
    <row r="1" spans="1:6" x14ac:dyDescent="0.45">
      <c r="A1" s="27" t="s">
        <v>18</v>
      </c>
      <c r="B1" t="s">
        <v>231</v>
      </c>
    </row>
    <row r="3" spans="1:6" x14ac:dyDescent="0.45">
      <c r="D3" s="27" t="s">
        <v>128</v>
      </c>
    </row>
    <row r="4" spans="1:6" x14ac:dyDescent="0.45">
      <c r="A4" s="27" t="s">
        <v>238</v>
      </c>
      <c r="B4" s="27" t="s">
        <v>127</v>
      </c>
      <c r="C4" s="27" t="s">
        <v>237</v>
      </c>
      <c r="D4" t="s">
        <v>136</v>
      </c>
      <c r="E4" t="s">
        <v>139</v>
      </c>
      <c r="F4" t="s">
        <v>232</v>
      </c>
    </row>
    <row r="5" spans="1:6" x14ac:dyDescent="0.45">
      <c r="A5" t="s">
        <v>239</v>
      </c>
      <c r="D5" s="35"/>
      <c r="E5" s="35"/>
      <c r="F5" s="35"/>
    </row>
    <row r="6" spans="1:6" x14ac:dyDescent="0.45">
      <c r="C6" t="s">
        <v>233</v>
      </c>
      <c r="D6" s="35">
        <v>0.44947735191637633</v>
      </c>
      <c r="E6" s="35">
        <v>0.22978723404255319</v>
      </c>
      <c r="F6" s="35">
        <v>0.35057471264367818</v>
      </c>
    </row>
    <row r="7" spans="1:6" x14ac:dyDescent="0.45">
      <c r="C7" t="s">
        <v>236</v>
      </c>
      <c r="D7" s="35">
        <v>0.45623342175066312</v>
      </c>
      <c r="E7" s="35">
        <v>0.23287671232876711</v>
      </c>
      <c r="F7" s="35">
        <v>0.35874439461883406</v>
      </c>
    </row>
    <row r="8" spans="1:6" x14ac:dyDescent="0.45">
      <c r="A8" t="s">
        <v>240</v>
      </c>
      <c r="D8" s="35"/>
      <c r="E8" s="35"/>
      <c r="F8" s="35"/>
    </row>
    <row r="9" spans="1:6" x14ac:dyDescent="0.45">
      <c r="C9" t="s">
        <v>233</v>
      </c>
      <c r="D9" s="35">
        <v>0.55052264808362372</v>
      </c>
      <c r="E9" s="35">
        <v>0.65106382978723409</v>
      </c>
      <c r="F9" s="35">
        <v>0.59578544061302685</v>
      </c>
    </row>
    <row r="10" spans="1:6" x14ac:dyDescent="0.45">
      <c r="C10" t="s">
        <v>236</v>
      </c>
      <c r="D10" s="35">
        <v>0.54376657824933683</v>
      </c>
      <c r="E10" s="35">
        <v>0.6678082191780822</v>
      </c>
      <c r="F10" s="35">
        <v>0.59790732436472349</v>
      </c>
    </row>
    <row r="11" spans="1:6" x14ac:dyDescent="0.45">
      <c r="A11" t="s">
        <v>241</v>
      </c>
      <c r="D11" s="35"/>
      <c r="E11" s="35"/>
      <c r="F11" s="35"/>
    </row>
    <row r="12" spans="1:6" x14ac:dyDescent="0.45">
      <c r="C12" t="s">
        <v>233</v>
      </c>
      <c r="D12" s="35">
        <v>0</v>
      </c>
      <c r="E12" s="35">
        <v>0.11914893617021277</v>
      </c>
      <c r="F12" s="35">
        <v>5.3639846743295021E-2</v>
      </c>
    </row>
    <row r="13" spans="1:6" x14ac:dyDescent="0.45">
      <c r="C13" t="s">
        <v>236</v>
      </c>
      <c r="D13" s="35">
        <v>0</v>
      </c>
      <c r="E13" s="35">
        <v>9.9315068493150679E-2</v>
      </c>
      <c r="F13" s="35">
        <v>4.3348281016442454E-2</v>
      </c>
    </row>
    <row r="14" spans="1:6" x14ac:dyDescent="0.45">
      <c r="A14" t="s">
        <v>234</v>
      </c>
      <c r="D14" s="35">
        <v>1</v>
      </c>
      <c r="E14" s="35">
        <v>1</v>
      </c>
      <c r="F14" s="35">
        <v>1</v>
      </c>
    </row>
    <row r="15" spans="1:6" x14ac:dyDescent="0.45">
      <c r="A15" t="s">
        <v>235</v>
      </c>
      <c r="D15" s="35">
        <v>1</v>
      </c>
      <c r="E15" s="35">
        <v>1</v>
      </c>
      <c r="F15" s="3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J25" sqref="J25"/>
    </sheetView>
  </sheetViews>
  <sheetFormatPr defaultRowHeight="17" x14ac:dyDescent="0.45"/>
  <cols>
    <col min="4" max="7" width="10.58203125" bestFit="1" customWidth="1"/>
    <col min="8" max="8" width="11.83203125" bestFit="1" customWidth="1"/>
  </cols>
  <sheetData>
    <row r="1" spans="1:8" x14ac:dyDescent="0.45">
      <c r="A1" t="s">
        <v>126</v>
      </c>
    </row>
    <row r="2" spans="1:8" x14ac:dyDescent="0.45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5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5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" si="0">SUM(D4:G4)</f>
        <v>95</v>
      </c>
    </row>
    <row r="5" spans="1:8" x14ac:dyDescent="0.45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 t="shared" ref="H5:H24" si="1">SUM(D5:G5)</f>
        <v>90</v>
      </c>
    </row>
    <row r="6" spans="1:8" x14ac:dyDescent="0.45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 t="shared" si="1"/>
        <v>87</v>
      </c>
    </row>
    <row r="7" spans="1:8" x14ac:dyDescent="0.45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 t="shared" si="1"/>
        <v>85</v>
      </c>
    </row>
    <row r="8" spans="1:8" hidden="1" x14ac:dyDescent="0.45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 t="shared" si="1"/>
        <v>69</v>
      </c>
    </row>
    <row r="9" spans="1:8" hidden="1" x14ac:dyDescent="0.45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 t="shared" si="1"/>
        <v>74</v>
      </c>
    </row>
    <row r="10" spans="1:8" hidden="1" x14ac:dyDescent="0.45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 t="shared" si="1"/>
        <v>69</v>
      </c>
    </row>
    <row r="11" spans="1:8" hidden="1" x14ac:dyDescent="0.45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 t="shared" si="1"/>
        <v>77</v>
      </c>
    </row>
    <row r="12" spans="1:8" x14ac:dyDescent="0.45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 t="shared" si="1"/>
        <v>83</v>
      </c>
    </row>
    <row r="13" spans="1:8" hidden="1" x14ac:dyDescent="0.45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 t="shared" si="1"/>
        <v>97</v>
      </c>
    </row>
    <row r="14" spans="1:8" hidden="1" x14ac:dyDescent="0.45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 t="shared" si="1"/>
        <v>77</v>
      </c>
    </row>
    <row r="15" spans="1:8" x14ac:dyDescent="0.45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 t="shared" si="1"/>
        <v>83</v>
      </c>
    </row>
    <row r="16" spans="1:8" hidden="1" x14ac:dyDescent="0.45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 t="shared" si="1"/>
        <v>94</v>
      </c>
    </row>
    <row r="17" spans="1:8" hidden="1" x14ac:dyDescent="0.45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 t="shared" si="1"/>
        <v>77</v>
      </c>
    </row>
    <row r="18" spans="1:8" x14ac:dyDescent="0.45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 t="shared" si="1"/>
        <v>83</v>
      </c>
    </row>
    <row r="19" spans="1:8" hidden="1" x14ac:dyDescent="0.45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 t="shared" si="1"/>
        <v>77</v>
      </c>
    </row>
    <row r="20" spans="1:8" x14ac:dyDescent="0.45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 t="shared" si="1"/>
        <v>82</v>
      </c>
    </row>
    <row r="21" spans="1:8" hidden="1" x14ac:dyDescent="0.45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 t="shared" si="1"/>
        <v>96</v>
      </c>
    </row>
    <row r="22" spans="1:8" hidden="1" x14ac:dyDescent="0.45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 t="shared" si="1"/>
        <v>91</v>
      </c>
    </row>
    <row r="23" spans="1:8" x14ac:dyDescent="0.45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 t="shared" si="1"/>
        <v>82</v>
      </c>
    </row>
    <row r="24" spans="1:8" x14ac:dyDescent="0.45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 t="shared" si="1"/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3:H24"/>
    </sortState>
  </autoFilter>
  <phoneticPr fontId="1" type="noConversion"/>
  <dataValidations count="1"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D3 D3:G24" xr:uid="{6E965E0D-4325-405B-AE6F-4F2B61BDF608}">
      <formula1>SUM($D3:$G3)&lt;=100</formula1>
    </dataValidation>
  </dataValidation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/>
  </sheetViews>
  <sheetFormatPr defaultRowHeight="17" x14ac:dyDescent="0.45"/>
  <sheetData>
    <row r="1" spans="1:5" x14ac:dyDescent="0.45">
      <c r="B1" t="s">
        <v>180</v>
      </c>
    </row>
    <row r="2" spans="1:5" x14ac:dyDescent="0.45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5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5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5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5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5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5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5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5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sqref="A1:H1"/>
    </sheetView>
  </sheetViews>
  <sheetFormatPr defaultRowHeight="17" x14ac:dyDescent="0.45"/>
  <cols>
    <col min="1" max="1" width="7.08203125" bestFit="1" customWidth="1"/>
    <col min="2" max="2" width="5.83203125" bestFit="1" customWidth="1"/>
    <col min="3" max="3" width="13.83203125" bestFit="1" customWidth="1"/>
    <col min="4" max="8" width="7.58203125" customWidth="1"/>
  </cols>
  <sheetData>
    <row r="1" spans="1:8" ht="21" x14ac:dyDescent="0.45">
      <c r="A1" s="34" t="s">
        <v>193</v>
      </c>
      <c r="B1" s="34"/>
      <c r="C1" s="34"/>
      <c r="D1" s="34"/>
      <c r="E1" s="34"/>
      <c r="F1" s="34"/>
      <c r="G1" s="34"/>
      <c r="H1" s="34"/>
    </row>
    <row r="3" spans="1:8" x14ac:dyDescent="0.45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5">
      <c r="A4" s="4" t="s">
        <v>199</v>
      </c>
      <c r="B4" s="4" t="s">
        <v>200</v>
      </c>
      <c r="C4" s="4" t="s">
        <v>201</v>
      </c>
      <c r="D4" s="4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5">
      <c r="A5" s="4" t="s">
        <v>202</v>
      </c>
      <c r="B5" s="4" t="s">
        <v>203</v>
      </c>
      <c r="C5" s="4" t="s">
        <v>204</v>
      </c>
      <c r="D5" s="4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5">
      <c r="A6" s="4" t="s">
        <v>205</v>
      </c>
      <c r="B6" s="4" t="s">
        <v>206</v>
      </c>
      <c r="C6" s="4" t="s">
        <v>207</v>
      </c>
      <c r="D6" s="4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5">
      <c r="A7" s="4" t="s">
        <v>208</v>
      </c>
      <c r="B7" s="4" t="s">
        <v>209</v>
      </c>
      <c r="C7" s="4" t="s">
        <v>207</v>
      </c>
      <c r="D7" s="4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5">
      <c r="A8" s="4" t="s">
        <v>210</v>
      </c>
      <c r="B8" s="4" t="s">
        <v>211</v>
      </c>
      <c r="C8" s="4" t="s">
        <v>212</v>
      </c>
      <c r="D8" s="4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5">
      <c r="A9" s="4" t="s">
        <v>213</v>
      </c>
      <c r="B9" s="4" t="s">
        <v>214</v>
      </c>
      <c r="C9" s="4" t="s">
        <v>212</v>
      </c>
      <c r="D9" s="4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5">
      <c r="A10" s="4" t="s">
        <v>215</v>
      </c>
      <c r="B10" s="4" t="s">
        <v>216</v>
      </c>
      <c r="C10" s="4" t="s">
        <v>204</v>
      </c>
      <c r="D10" s="4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5">
      <c r="A11" s="4" t="s">
        <v>217</v>
      </c>
      <c r="B11" s="4" t="s">
        <v>218</v>
      </c>
      <c r="C11" s="4" t="s">
        <v>201</v>
      </c>
      <c r="D11" s="4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5">
      <c r="A12" s="4" t="s">
        <v>219</v>
      </c>
      <c r="B12" s="4" t="s">
        <v>220</v>
      </c>
      <c r="C12" s="4" t="s">
        <v>212</v>
      </c>
      <c r="D12" s="4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5">
      <c r="A13" s="4" t="s">
        <v>221</v>
      </c>
      <c r="B13" s="4" t="s">
        <v>222</v>
      </c>
      <c r="C13" s="4" t="s">
        <v>207</v>
      </c>
      <c r="D13" s="4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/>
  </sheetViews>
  <sheetFormatPr defaultRowHeight="17" x14ac:dyDescent="0.45"/>
  <cols>
    <col min="1" max="1" width="14.33203125" bestFit="1" customWidth="1"/>
  </cols>
  <sheetData>
    <row r="1" spans="1:4" x14ac:dyDescent="0.45">
      <c r="A1" t="s">
        <v>223</v>
      </c>
    </row>
    <row r="3" spans="1:4" x14ac:dyDescent="0.45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5">
      <c r="A4" s="21">
        <v>45301</v>
      </c>
      <c r="B4" t="s">
        <v>188</v>
      </c>
      <c r="C4">
        <v>3</v>
      </c>
      <c r="D4" s="22">
        <v>2850</v>
      </c>
    </row>
    <row r="5" spans="1:4" x14ac:dyDescent="0.45">
      <c r="A5" s="21">
        <v>45301</v>
      </c>
      <c r="B5" t="s">
        <v>190</v>
      </c>
      <c r="C5">
        <v>10</v>
      </c>
      <c r="D5" s="22">
        <v>3400</v>
      </c>
    </row>
    <row r="6" spans="1:4" x14ac:dyDescent="0.45">
      <c r="A6" s="21">
        <v>45301</v>
      </c>
      <c r="B6" t="s">
        <v>189</v>
      </c>
      <c r="C6">
        <v>6</v>
      </c>
      <c r="D6" s="22">
        <v>3360</v>
      </c>
    </row>
    <row r="7" spans="1:4" x14ac:dyDescent="0.45">
      <c r="A7" s="2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165100</xdr:colOff>
                <xdr:row>3</xdr:row>
                <xdr:rowOff>139700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o x I W o c 9 f 9 a m A A A A 9 w A A A B I A H A B D b 2 5 m a W c v U G F j a 2 F n Z S 5 4 b W w g o h g A K K A U A A A A A A A A A A A A A A A A A A A A A A A A A A A A h Y + 9 D o I w A I R f h X S n P z A I p J T B U U m M J s a 1 q R U a o D W 0 W N 7 N w U f y F c Q o 6 u Z 4 d 9 8 l d / f r j R Z j 1 w Y X 2 V t l d A 4 I x C C Q W p i j 0 l U O B n c K E 1 A w u u G i 4 Z U M J l j b b L Q q B 7 V z 5 w w h 7 z 3 0 M T R 9 h S K M C T q U 6 5 2 o Z c d D p a 3 j W k j w a R 3 / t w C j + 9 c Y F k E S p 5 A k i x R i i m a X l k p / i W g a / E x / T L o c W j f 0 k j U m X G 0 p m i V F 7 x P s A V B L A w Q U A A I A C A A u j E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o x I W i i K R 7 g O A A A A E Q A A A B M A H A B G b 3 J t d W x h c y 9 T Z W N 0 a W 9 u M S 5 t I K I Y A C i g F A A A A A A A A A A A A A A A A A A A A A A A A A A A A C t O T S 7 J z M 9 T C I b Q h t Y A U E s B A i 0 A F A A C A A g A L o x I W o c 9 f 9 a m A A A A 9 w A A A B I A A A A A A A A A A A A A A A A A A A A A A E N v b m Z p Z y 9 Q Y W N r Y W d l L n h t b F B L A Q I t A B Q A A g A I A C 6 M S F o P y u m r p A A A A O k A A A A T A A A A A A A A A A A A A A A A A P I A A A B b Q 2 9 u d G V u d F 9 U e X B l c 1 0 u e G 1 s U E s B A i 0 A F A A C A A g A L o x I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0 q f e L y 7 G Z L u e j 2 b Q K Q X f 4 A A A A A A g A A A A A A E G Y A A A A B A A A g A A A A i t g J K W T X i R A q Q w i g D p y S 3 z b z 6 x B / Z k C q d Z 4 S U u J 8 R Y 4 A A A A A D o A A A A A C A A A g A A A A k m U y P a 9 a 5 a m s e L d C p 5 J V w 4 Y o Z q 1 g N 8 + 3 r X c v q R V p u Z 5 Q A A A A h q k A 3 l 1 z b E o n L N z z 3 C V n w i q U S X l y Y q 8 K s N Z m e 7 B k e c j q T E l W B R 6 + S R K q H I 0 U T N a R F D + i A 4 Q c W r L K y S Y 2 T j q y L / f S q 6 F P c N S 8 u u T O y K X 2 / e F A A A A A 0 L Y G d 1 s N E I a V 2 K G i v M t w 6 X T 0 s f i 0 V / P p 7 X 3 9 q / z s I N 8 L f / j N X 4 t h I f b A b a p 3 u Q x U 2 a W k m F p r H 2 N k c I t T 4 f 5 y S A = = < / D a t a M a s h u p > 
</file>

<file path=customXml/itemProps1.xml><?xml version="1.0" encoding="utf-8"?>
<ds:datastoreItem xmlns:ds="http://schemas.openxmlformats.org/officeDocument/2006/customXml" ds:itemID="{58CA0D10-71A1-472C-9EE3-33E30D8EC5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정원 최</cp:lastModifiedBy>
  <dcterms:created xsi:type="dcterms:W3CDTF">2023-05-11T11:47:16Z</dcterms:created>
  <dcterms:modified xsi:type="dcterms:W3CDTF">2025-02-08T09:43:25Z</dcterms:modified>
</cp:coreProperties>
</file>