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13_ncr:1_{9A769BC5-6191-4194-BED2-B3D098B7A507}" xr6:coauthVersionLast="47" xr6:coauthVersionMax="47" xr10:uidLastSave="{00000000-0000-0000-0000-000000000000}"/>
  <bookViews>
    <workbookView xWindow="-120" yWindow="-120" windowWidth="25440" windowHeight="15390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eta.INDEX" hidden="1" xlm="1">#NAME?</definedName>
    <definedName name="_xleta.MODE" hidden="1" xlm="1">#NAME?</definedName>
    <definedName name="_xlnm.Criteria" localSheetId="2">'기본작업-3'!$A$17:$B$18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1" l="1"/>
  <c r="N18" i="11"/>
  <c r="N19" i="11"/>
  <c r="N20" i="11"/>
  <c r="N21" i="11"/>
  <c r="N22" i="11"/>
  <c r="N23" i="11"/>
  <c r="N16" i="11"/>
  <c r="E35" i="11"/>
  <c r="E4" i="11"/>
  <c r="E5" i="11"/>
  <c r="E6" i="11"/>
  <c r="E7" i="11"/>
  <c r="E8" i="11"/>
  <c r="E9" i="11"/>
  <c r="E10" i="11"/>
  <c r="E11" i="11"/>
  <c r="E12" i="11"/>
  <c r="E3" i="11"/>
  <c r="C11" i="7" l="1"/>
  <c r="D11" i="7"/>
  <c r="B11" i="7"/>
  <c r="E23" i="11"/>
  <c r="J3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<sst xmlns="http://schemas.openxmlformats.org/spreadsheetml/2006/main" count="395" uniqueCount="264">
  <si>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</si>
  <si>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</si>
  <si>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</si>
  <si>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</si>
  <si>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</si>
  <si>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</si>
  <si>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</si>
  <si>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</si>
  <si>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</si>
  <si>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</si>
  <si>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</si>
  <si>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</si>
  <si>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</si>
  <si>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</si>
  <si>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</si>
  <si>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</si>
  <si>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</si>
  <si>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</si>
  <si>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</si>
  <si>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</si>
  <si>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</si>
  <si>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</si>
  <si>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</si>
  <si>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</si>
  <si>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</si>
  <si>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</si>
  <si>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</si>
  <si>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</si>
  <si>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</si>
  <si>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</si>
  <si>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</si>
  <si>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</si>
  <si>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</si>
  <si>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</si>
  <si>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</si>
  <si>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</si>
  <si>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</si>
  <si>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</si>
  <si>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</si>
  <si>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</si>
  <si>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</si>
  <si>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</si>
  <si>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</si>
  <si>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</si>
  <si>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</si>
  <si>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</si>
  <si>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</si>
  <si>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</si>
  <si>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</si>
  <si>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</si>
  <si>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</si>
  <si>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</si>
  <si>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</si>
  <si>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</si>
  <si>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</si>
  <si>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</si>
  <si>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</si>
  <si>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</si>
  <si>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</si>
  <si>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</si>
  <si>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</si>
  <si>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</si>
  <si>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</si>
  <si>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</si>
  <si>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</si>
  <si>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</si>
  <si>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</si>
  <si>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</si>
  <si>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</si>
  <si>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</si>
  <si>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</si>
  <si>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</si>
  <si>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</si>
  <si>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</si>
  <si>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</si>
  <si>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</si>
  <si>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</si>
  <si>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</si>
  <si>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</si>
  <si>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</si>
  <si>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</si>
  <si>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</si>
  <si>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</si>
  <si>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</si>
  <si>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</si>
  <si>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</si>
  <si>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</si>
  <si>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</si>
  <si>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</si>
  <si>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</si>
  <si>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</si>
  <si>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</si>
  <si>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</si>
  <si>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</si>
  <si>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</si>
  <si>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</si>
  <si>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</si>
  <si>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</si>
  <si>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</si>
  <si>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</si>
  <si>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</si>
  <si>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</si>
  <si>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</si>
  <si>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</si>
  <si>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</si>
  <si>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</si>
  <si>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</si>
  <si>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</si>
  <si>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</si>
  <si>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</si>
  <si>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</si>
  <si>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</si>
  <si>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</si>
  <si>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</si>
  <si>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</si>
  <si>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</si>
  <si>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</si>
  <si>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</si>
  <si>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</si>
  <si>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</si>
  <si>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</si>
  <si>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</si>
  <si>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</si>
  <si>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</si>
  <si>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</si>
  <si>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</si>
  <si>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</si>
  <si>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</si>
  <si>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</si>
  <si>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</si>
  <si>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</si>
  <si>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</si>
  <si>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</si>
  <si>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</si>
  <si>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</si>
  <si>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</si>
  <si>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</si>
  <si>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</si>
  <si>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</si>
  <si>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</si>
  <si>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</si>
  <si>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</si>
  <si>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</si>
  <si>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</si>
  <si>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</si>
  <si>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</si>
  <si>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</si>
  <si>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</si>
  <si>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</si>
  <si>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</si>
  <si>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</si>
  <si>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</si>
  <si>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</si>
  <si>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</si>
  <si>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</si>
  <si>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</si>
  <si>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</si>
  <si>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</si>
  <si>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</si>
  <si>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</si>
  <si>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</si>
  <si>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</si>
  <si>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</si>
  <si>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</si>
  <si>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</si>
  <si>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</si>
  <si>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</si>
  <si>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</si>
  <si>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</si>
  <si>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</si>
  <si>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</si>
  <si>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</si>
  <si>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</si>
  <si>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</si>
  <si>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</si>
  <si>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</si>
  <si>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</si>
  <si>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</si>
  <si>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</si>
  <si>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</si>
  <si>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</si>
  <si>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</si>
  <si>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</si>
  <si>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</si>
  <si>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</si>
  <si>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</si>
  <si>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</si>
  <si>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</si>
  <si>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</si>
  <si>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</si>
  <si>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</si>
  <si>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</si>
  <si>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</si>
  <si>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</si>
  <si>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</si>
  <si>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</si>
  <si>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</si>
  <si>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</si>
  <si>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</si>
  <si>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</si>
  <si>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</si>
  <si>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</si>
  <si>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</si>
  <si>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</si>
  <si>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</si>
  <si>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</si>
  <si>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</si>
  <si>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</si>
  <si>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</si>
  <si>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</si>
  <si>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</si>
  <si>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</si>
  <si>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</si>
  <si>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</si>
  <si>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</si>
  <si>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</si>
  <si>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</si>
  <si>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</si>
  <si>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</si>
  <si>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</si>
  <si>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</si>
  <si>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</si>
  <si>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</si>
  <si>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</si>
  <si>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</si>
  <si>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</si>
  <si>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</si>
  <si>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</si>
  <si>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</si>
  <si>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</si>
  <si>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</si>
  <si>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</si>
  <si>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</si>
  <si>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</si>
  <si>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</si>
  <si>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</si>
  <si>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</si>
  <si>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</si>
  <si>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USER 날짜 2026-04-01
수정한 사람 USER 날짜 2026-04-01</t>
  </si>
  <si>
    <t>납품단가인하</t>
  </si>
  <si>
    <t>만든 사람 USER 날짜 2026-04-01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</si>
  <si>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</si>
  <si>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</si>
  <si>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</si>
  <si>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</si>
  <si>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</si>
  <si>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</si>
  <si>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</si>
  <si>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</si>
  <si>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</si>
  <si>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</si>
  <si>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</si>
  <si>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</si>
  <si>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</si>
  <si>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</si>
  <si>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vac-9312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</si>
  <si>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</si>
  <si>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</si>
  <si>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</si>
  <si>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</si>
  <si>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con-4395</t>
    <phoneticPr fontId="1" type="noConversion"/>
  </si>
  <si>
    <t>공장출고가</t>
    <phoneticPr fontId="1" type="noConversion"/>
  </si>
  <si>
    <t>주문량</t>
    <phoneticPr fontId="1" type="noConversion"/>
  </si>
  <si>
    <t>주문예정량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</si>
</sst>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8" formatCode="h:mm:ss;@"/>
    <numFmt numFmtId="179" formatCode="_-* #,##0.0_-;\-* #,##0.0_-;_-* &quot;-&quot;?_-;_-@_-"/>
    <numFmt numFmtId="181" formatCode="yy&quot;年 &quot;mm&quot;月 &quot;dd&quot;日 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9" fontId="0" fillId="0" borderId="1" xfId="1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826032"/>
        <c:axId val="1202825072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202825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2826032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20282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2825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6</xdr:col>
          <xdr:colOff>533400</xdr:colOff>
          <xdr:row>3</xdr:row>
          <xdr:rowOff>123825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191F868B-56DB-7C5A-B729-3E9AC7305943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6" sqref="G6"/>
    </sheetView>
  </sheetViews>
  <sheetFormatPr defaultRowHeight="16.5" x14ac:dyDescent="0.3"/>
  <cols>
    <col min="2" max="2" width="9.375" bestFit="1" customWidth="1"/>
    <col min="3" max="3" width="11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248</v>
      </c>
      <c r="B3" s="1" t="s">
        <v>216</v>
      </c>
      <c r="C3" s="1" t="s">
        <v>261</v>
      </c>
      <c r="D3" s="1" t="s">
        <v>262</v>
      </c>
      <c r="E3" s="1" t="s">
        <v>263</v>
      </c>
      <c r="F3" s="1"/>
    </row>
    <row r="4" spans="1:6" x14ac:dyDescent="0.3">
      <c r="A4" s="1" t="s">
        <v>249</v>
      </c>
      <c r="B4" s="1" t="s">
        <v>255</v>
      </c>
      <c r="C4" s="2">
        <v>250000</v>
      </c>
      <c r="D4" s="1">
        <v>200</v>
      </c>
      <c r="E4" s="1">
        <v>200</v>
      </c>
      <c r="F4" s="1"/>
    </row>
    <row r="5" spans="1:6" x14ac:dyDescent="0.3">
      <c r="A5" s="1" t="s">
        <v>250</v>
      </c>
      <c r="B5" s="1" t="s">
        <v>256</v>
      </c>
      <c r="C5" s="2">
        <v>1200000</v>
      </c>
      <c r="D5" s="1">
        <v>100</v>
      </c>
      <c r="E5" s="1">
        <v>100</v>
      </c>
      <c r="F5" s="1"/>
    </row>
    <row r="6" spans="1:6" x14ac:dyDescent="0.3">
      <c r="A6" s="1" t="s">
        <v>251</v>
      </c>
      <c r="B6" s="1" t="s">
        <v>257</v>
      </c>
      <c r="C6" s="2">
        <v>1500000</v>
      </c>
      <c r="D6" s="1">
        <v>75</v>
      </c>
      <c r="E6" s="1">
        <v>80</v>
      </c>
      <c r="F6" s="1"/>
    </row>
    <row r="7" spans="1:6" x14ac:dyDescent="0.3">
      <c r="A7" s="1" t="s">
        <v>252</v>
      </c>
      <c r="B7" s="1" t="s">
        <v>258</v>
      </c>
      <c r="C7" s="2">
        <v>800000</v>
      </c>
      <c r="D7" s="1">
        <v>150</v>
      </c>
      <c r="E7" s="1">
        <v>180</v>
      </c>
      <c r="F7" s="1"/>
    </row>
    <row r="8" spans="1:6" x14ac:dyDescent="0.3">
      <c r="A8" s="1" t="s">
        <v>253</v>
      </c>
      <c r="B8" s="1" t="s">
        <v>259</v>
      </c>
      <c r="C8" s="2">
        <v>1200000</v>
      </c>
      <c r="D8" s="1">
        <v>100</v>
      </c>
      <c r="E8" s="1">
        <v>150</v>
      </c>
      <c r="F8" s="1"/>
    </row>
    <row r="9" spans="1:6" x14ac:dyDescent="0.3">
      <c r="A9" s="1" t="s">
        <v>254</v>
      </c>
      <c r="B9" s="1" t="s">
        <v>260</v>
      </c>
      <c r="C9" s="2">
        <v>2800000</v>
      </c>
      <c r="D9" s="1">
        <v>64</v>
      </c>
      <c r="E9" s="1">
        <v>60</v>
      </c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M13" sqref="M13"/>
    </sheetView>
  </sheetViews>
  <sheetFormatPr defaultRowHeight="16.5" x14ac:dyDescent="0.3"/>
  <cols>
    <col min="1" max="1" width="2.625" customWidth="1"/>
    <col min="5" max="5" width="11.625" bestFit="1" customWidth="1"/>
    <col min="6" max="6" width="15.5" bestFit="1" customWidth="1"/>
    <col min="7" max="7" width="14.375" bestFit="1" customWidth="1"/>
  </cols>
  <sheetData>
    <row r="2" spans="2:7" ht="26.1" customHeight="1" x14ac:dyDescent="0.3">
      <c r="D2" s="10" t="s">
        <v>232</v>
      </c>
    </row>
    <row r="4" spans="2:7" x14ac:dyDescent="0.3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3">
      <c r="B5" s="6" t="s">
        <v>78</v>
      </c>
      <c r="C5" s="6" t="s">
        <v>15</v>
      </c>
      <c r="D5" s="6" t="s">
        <v>79</v>
      </c>
      <c r="E5" s="6" t="s">
        <v>80</v>
      </c>
      <c r="F5" s="43">
        <v>31028</v>
      </c>
      <c r="G5" s="6" t="s">
        <v>81</v>
      </c>
    </row>
    <row r="6" spans="2:7" x14ac:dyDescent="0.3">
      <c r="B6" s="6" t="s">
        <v>82</v>
      </c>
      <c r="C6" s="6" t="s">
        <v>13</v>
      </c>
      <c r="D6" s="6" t="s">
        <v>83</v>
      </c>
      <c r="E6" s="6" t="s">
        <v>84</v>
      </c>
      <c r="F6" s="43">
        <v>32755</v>
      </c>
      <c r="G6" s="6" t="s">
        <v>85</v>
      </c>
    </row>
    <row r="7" spans="2:7" x14ac:dyDescent="0.3">
      <c r="B7" s="6" t="s">
        <v>86</v>
      </c>
      <c r="C7" s="6" t="s">
        <v>13</v>
      </c>
      <c r="D7" s="6" t="s">
        <v>83</v>
      </c>
      <c r="E7" s="6" t="s">
        <v>87</v>
      </c>
      <c r="F7" s="43">
        <v>31747</v>
      </c>
      <c r="G7" s="6" t="s">
        <v>88</v>
      </c>
    </row>
    <row r="8" spans="2:7" x14ac:dyDescent="0.3">
      <c r="B8" s="6" t="s">
        <v>89</v>
      </c>
      <c r="C8" s="6" t="s">
        <v>13</v>
      </c>
      <c r="D8" s="6" t="s">
        <v>90</v>
      </c>
      <c r="E8" s="6" t="s">
        <v>91</v>
      </c>
      <c r="F8" s="43">
        <v>33256</v>
      </c>
      <c r="G8" s="6" t="s">
        <v>92</v>
      </c>
    </row>
    <row r="9" spans="2:7" x14ac:dyDescent="0.3">
      <c r="B9" s="6" t="s">
        <v>93</v>
      </c>
      <c r="C9" s="6" t="s">
        <v>15</v>
      </c>
      <c r="D9" s="6" t="s">
        <v>83</v>
      </c>
      <c r="E9" s="6" t="s">
        <v>94</v>
      </c>
      <c r="F9" s="43">
        <v>32739</v>
      </c>
      <c r="G9" s="6" t="s">
        <v>95</v>
      </c>
    </row>
    <row r="10" spans="2:7" x14ac:dyDescent="0.3">
      <c r="B10" s="6" t="s">
        <v>96</v>
      </c>
      <c r="C10" s="6" t="s">
        <v>15</v>
      </c>
      <c r="D10" s="6" t="s">
        <v>97</v>
      </c>
      <c r="E10" s="6" t="s">
        <v>98</v>
      </c>
      <c r="F10" s="43">
        <v>31544</v>
      </c>
      <c r="G10" s="6" t="s">
        <v>99</v>
      </c>
    </row>
    <row r="11" spans="2:7" x14ac:dyDescent="0.3">
      <c r="B11" s="6" t="s">
        <v>100</v>
      </c>
      <c r="C11" s="6" t="s">
        <v>13</v>
      </c>
      <c r="D11" s="6" t="s">
        <v>83</v>
      </c>
      <c r="E11" s="6" t="s">
        <v>101</v>
      </c>
      <c r="F11" s="43">
        <v>30497</v>
      </c>
      <c r="G11" s="6" t="s">
        <v>102</v>
      </c>
    </row>
    <row r="12" spans="2:7" x14ac:dyDescent="0.3">
      <c r="B12" s="6" t="s">
        <v>103</v>
      </c>
      <c r="C12" s="6" t="s">
        <v>13</v>
      </c>
      <c r="D12" s="6" t="s">
        <v>90</v>
      </c>
      <c r="E12" s="6" t="s">
        <v>104</v>
      </c>
      <c r="F12" s="43">
        <v>33322</v>
      </c>
      <c r="G12" s="6" t="s">
        <v>105</v>
      </c>
    </row>
    <row r="13" spans="2:7" x14ac:dyDescent="0.3">
      <c r="B13" s="6" t="s">
        <v>106</v>
      </c>
      <c r="C13" s="6" t="s">
        <v>15</v>
      </c>
      <c r="D13" s="6" t="s">
        <v>97</v>
      </c>
      <c r="E13" s="6" t="s">
        <v>107</v>
      </c>
      <c r="F13" s="43">
        <v>32371</v>
      </c>
      <c r="G13" s="6" t="s">
        <v>108</v>
      </c>
    </row>
    <row r="14" spans="2:7" x14ac:dyDescent="0.3">
      <c r="B14" s="6" t="s">
        <v>109</v>
      </c>
      <c r="C14" s="6" t="s">
        <v>13</v>
      </c>
      <c r="D14" s="6" t="s">
        <v>110</v>
      </c>
      <c r="E14" s="6" t="s">
        <v>111</v>
      </c>
      <c r="F14" s="43">
        <v>34257</v>
      </c>
      <c r="G14" s="6" t="s">
        <v>112</v>
      </c>
    </row>
    <row r="15" spans="2:7" x14ac:dyDescent="0.3">
      <c r="B15" s="6" t="s">
        <v>113</v>
      </c>
      <c r="C15" s="6" t="s">
        <v>13</v>
      </c>
      <c r="D15" s="6" t="s">
        <v>83</v>
      </c>
      <c r="E15" s="6" t="s">
        <v>114</v>
      </c>
      <c r="F15" s="43">
        <v>31232</v>
      </c>
      <c r="G15" s="6" t="s">
        <v>115</v>
      </c>
    </row>
    <row r="16" spans="2:7" x14ac:dyDescent="0.3">
      <c r="B16" s="6" t="s">
        <v>116</v>
      </c>
      <c r="C16" s="6" t="s">
        <v>15</v>
      </c>
      <c r="D16" s="6" t="s">
        <v>110</v>
      </c>
      <c r="E16" s="6" t="s">
        <v>117</v>
      </c>
      <c r="F16" s="43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8"/>
  <sheetViews>
    <sheetView workbookViewId="0">
      <selection activeCell="O23" sqref="O23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39" t="s">
        <v>119</v>
      </c>
      <c r="B1" s="39"/>
      <c r="C1" s="39"/>
      <c r="D1" s="39"/>
      <c r="E1" s="39"/>
      <c r="F1" s="39"/>
    </row>
    <row r="3" spans="1:6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3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3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3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3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3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3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3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3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3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3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3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3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  <row r="17" spans="1:2" x14ac:dyDescent="0.3">
      <c r="A17" s="1"/>
      <c r="B17" s="1"/>
    </row>
    <row r="18" spans="1:2" x14ac:dyDescent="0.3">
      <c r="A18" s="1"/>
      <c r="B18" s="1"/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workbookViewId="0">
      <selection activeCell="R5" sqref="R5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10" max="10" width="13.75" bestFit="1" customWidth="1"/>
  </cols>
  <sheetData>
    <row r="1" spans="1:14" x14ac:dyDescent="0.3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3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189</v>
      </c>
      <c r="I3" s="12">
        <v>0.12311342592592593</v>
      </c>
      <c r="J3" s="17" t="str">
        <f>HOUR(SMALL(I3:I12,1))&amp;"시간"&amp;MINUTE(SMALL(I3:I12,1))&amp;"분"&amp;SECOND(SMALL(I3:I12,1))&amp;"초"</f>
        <v>2시간32분59초</v>
      </c>
    </row>
    <row r="4" spans="1:14" x14ac:dyDescent="0.3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3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3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3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3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3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3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3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3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3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3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3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>
        <f>AVERAGEIFS(H16:M16,H16:M16,"&lt;&gt;"&amp;MAX(H16:M16),H16:M16,"&lt;&gt;"&amp;MIN(H16:M16))</f>
        <v>1332</v>
      </c>
    </row>
    <row r="17" spans="1:14" x14ac:dyDescent="0.3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>
        <f t="shared" ref="N17:N23" si="2">AVERAGEIFS(H17:M17,H17:M17,"&lt;&gt;"&amp;MAX(H17:M17),H17:M17,"&lt;&gt;"&amp;MIN(H17:M17))</f>
        <v>2438</v>
      </c>
    </row>
    <row r="18" spans="1:14" x14ac:dyDescent="0.3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>
        <f t="shared" si="2"/>
        <v>1600.75</v>
      </c>
    </row>
    <row r="19" spans="1:14" x14ac:dyDescent="0.3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>
        <f t="shared" si="2"/>
        <v>1553</v>
      </c>
    </row>
    <row r="20" spans="1:14" x14ac:dyDescent="0.3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>
        <f t="shared" si="2"/>
        <v>2388</v>
      </c>
    </row>
    <row r="21" spans="1:14" x14ac:dyDescent="0.3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>
        <f t="shared" si="2"/>
        <v>2553.75</v>
      </c>
    </row>
    <row r="22" spans="1:14" x14ac:dyDescent="0.3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>
        <f t="shared" si="2"/>
        <v>2110</v>
      </c>
    </row>
    <row r="23" spans="1:14" x14ac:dyDescent="0.3">
      <c r="A23" s="33" t="s">
        <v>214</v>
      </c>
      <c r="B23" s="34"/>
      <c r="C23" s="34"/>
      <c r="D23" s="35"/>
      <c r="E23" s="6" t="str">
        <f>INDEX(A16:A22,MATCH(DMAX(A15:E22,5,B15:B16),E16:E22,0))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>
        <f t="shared" si="2"/>
        <v>2005.25</v>
      </c>
    </row>
    <row r="25" spans="1:14" x14ac:dyDescent="0.3">
      <c r="A25" s="4" t="s">
        <v>36</v>
      </c>
      <c r="B25" s="5" t="s">
        <v>197</v>
      </c>
    </row>
    <row r="26" spans="1:14" x14ac:dyDescent="0.3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3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3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3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3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3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3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3">
      <c r="A33" s="6" t="s">
        <v>209</v>
      </c>
      <c r="B33" s="6" t="s">
        <v>203</v>
      </c>
      <c r="C33" s="6">
        <v>33</v>
      </c>
      <c r="D33" s="6">
        <v>68</v>
      </c>
      <c r="E33" s="36" t="s">
        <v>213</v>
      </c>
      <c r="F33" s="37"/>
    </row>
    <row r="34" spans="1:6" x14ac:dyDescent="0.3">
      <c r="A34" s="6" t="s">
        <v>210</v>
      </c>
      <c r="B34" s="6" t="s">
        <v>205</v>
      </c>
      <c r="C34" s="6">
        <v>22</v>
      </c>
      <c r="D34" s="6">
        <v>54</v>
      </c>
      <c r="E34" s="37"/>
      <c r="F34" s="37"/>
    </row>
    <row r="35" spans="1:6" x14ac:dyDescent="0.3">
      <c r="A35" s="6" t="s">
        <v>211</v>
      </c>
      <c r="B35" s="6" t="s">
        <v>203</v>
      </c>
      <c r="C35" s="6">
        <v>33</v>
      </c>
      <c r="D35" s="6">
        <v>54</v>
      </c>
      <c r="E35" s="38" t="str">
        <f>COUNTIFS(C27:C34,_xlfn.MODE.SNGL(C27:C35))&amp;"개"</f>
        <v>4개</v>
      </c>
      <c r="F35" s="38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39" t="s">
        <v>37</v>
      </c>
      <c r="B1" s="39"/>
      <c r="C1" s="39"/>
      <c r="D1" s="39"/>
      <c r="E1" s="39"/>
      <c r="F1" s="39"/>
    </row>
    <row r="3" spans="1:9" x14ac:dyDescent="0.3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41" t="s">
        <v>56</v>
      </c>
      <c r="I3" s="41"/>
    </row>
    <row r="4" spans="1:9" x14ac:dyDescent="0.3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3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3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3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3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40" t="s">
        <v>55</v>
      </c>
      <c r="B19" s="40"/>
      <c r="C19" s="40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USER" comment="만든 사람 USER 날짜 2026-04-01_x000a_수정한 사람 USER 날짜 2026-04-01">
      <inputCells r="I5" val="1200" numFmtId="41"/>
      <inputCells r="I6" val="1700" numFmtId="41"/>
      <inputCells r="I7" val="800" numFmtId="41"/>
    </scenario>
    <scenario name="납품단가인하" locked="1" count="3" user="USER" comment="만든 사람 USER 날짜 2026-04-01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E024-E60E-4013-B7C4-3D510FE91FBF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1" t="s">
        <v>241</v>
      </c>
      <c r="C2" s="22"/>
      <c r="D2" s="28"/>
      <c r="E2" s="28"/>
      <c r="F2" s="28"/>
    </row>
    <row r="3" spans="2:6" collapsed="1" x14ac:dyDescent="0.3">
      <c r="B3" s="20"/>
      <c r="C3" s="20"/>
      <c r="D3" s="29" t="s">
        <v>243</v>
      </c>
      <c r="E3" s="29" t="s">
        <v>237</v>
      </c>
      <c r="F3" s="29" t="s">
        <v>239</v>
      </c>
    </row>
    <row r="4" spans="2:6" ht="67.5" hidden="1" outlineLevel="1" x14ac:dyDescent="0.3">
      <c r="B4" s="24"/>
      <c r="C4" s="24"/>
      <c r="E4" s="31" t="s">
        <v>238</v>
      </c>
      <c r="F4" s="31" t="s">
        <v>240</v>
      </c>
    </row>
    <row r="5" spans="2:6" x14ac:dyDescent="0.3">
      <c r="B5" s="25" t="s">
        <v>242</v>
      </c>
      <c r="C5" s="26"/>
      <c r="D5" s="23"/>
      <c r="E5" s="23"/>
      <c r="F5" s="23"/>
    </row>
    <row r="6" spans="2:6" outlineLevel="1" x14ac:dyDescent="0.3">
      <c r="B6" s="24"/>
      <c r="C6" s="24" t="s">
        <v>233</v>
      </c>
      <c r="D6" s="18">
        <v>1000</v>
      </c>
      <c r="E6" s="30">
        <v>1200</v>
      </c>
      <c r="F6" s="30">
        <v>800</v>
      </c>
    </row>
    <row r="7" spans="2:6" outlineLevel="1" x14ac:dyDescent="0.3">
      <c r="B7" s="24"/>
      <c r="C7" s="24" t="s">
        <v>234</v>
      </c>
      <c r="D7" s="18">
        <v>1500</v>
      </c>
      <c r="E7" s="30">
        <v>1700</v>
      </c>
      <c r="F7" s="30">
        <v>1300</v>
      </c>
    </row>
    <row r="8" spans="2:6" outlineLevel="1" x14ac:dyDescent="0.3">
      <c r="B8" s="24"/>
      <c r="C8" s="24" t="s">
        <v>235</v>
      </c>
      <c r="D8" s="18">
        <v>600</v>
      </c>
      <c r="E8" s="30">
        <v>800</v>
      </c>
      <c r="F8" s="30">
        <v>400</v>
      </c>
    </row>
    <row r="9" spans="2:6" x14ac:dyDescent="0.3">
      <c r="B9" s="25" t="s">
        <v>244</v>
      </c>
      <c r="C9" s="26"/>
      <c r="D9" s="23"/>
      <c r="E9" s="23"/>
      <c r="F9" s="23"/>
    </row>
    <row r="10" spans="2:6" ht="17.25" outlineLevel="1" thickBot="1" x14ac:dyDescent="0.35">
      <c r="B10" s="27"/>
      <c r="C10" s="27" t="s">
        <v>236</v>
      </c>
      <c r="D10" s="19">
        <v>22312200</v>
      </c>
      <c r="E10" s="19">
        <v>26668000</v>
      </c>
      <c r="F10" s="19">
        <v>17956400</v>
      </c>
    </row>
    <row r="11" spans="2:6" x14ac:dyDescent="0.3">
      <c r="B11" t="s">
        <v>245</v>
      </c>
    </row>
    <row r="12" spans="2:6" x14ac:dyDescent="0.3">
      <c r="B12" t="s">
        <v>246</v>
      </c>
    </row>
    <row r="13" spans="2:6" x14ac:dyDescent="0.3">
      <c r="B13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O14" sqref="O14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42" t="s">
        <v>58</v>
      </c>
      <c r="B1" s="42"/>
      <c r="C1" s="42"/>
      <c r="D1" s="42"/>
      <c r="E1" s="42"/>
      <c r="G1" s="42" t="s">
        <v>74</v>
      </c>
      <c r="H1" s="42"/>
      <c r="I1" s="42"/>
      <c r="J1" s="42"/>
    </row>
    <row r="2" spans="1:10" x14ac:dyDescent="0.3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3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9">
        <v>1250</v>
      </c>
      <c r="I3" s="9">
        <v>3000</v>
      </c>
      <c r="J3" s="9">
        <v>1250000</v>
      </c>
    </row>
    <row r="4" spans="1:10" x14ac:dyDescent="0.3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9">
        <v>990</v>
      </c>
      <c r="I4" s="9">
        <v>1800</v>
      </c>
      <c r="J4" s="9">
        <v>594000</v>
      </c>
    </row>
    <row r="5" spans="1:10" x14ac:dyDescent="0.3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9">
        <v>1350</v>
      </c>
      <c r="I5" s="9">
        <v>3300</v>
      </c>
      <c r="J5" s="9">
        <v>1485000</v>
      </c>
    </row>
    <row r="6" spans="1:10" x14ac:dyDescent="0.3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9">
        <v>920</v>
      </c>
      <c r="I6" s="9">
        <v>2400</v>
      </c>
      <c r="J6" s="9">
        <v>736000</v>
      </c>
    </row>
    <row r="7" spans="1:10" x14ac:dyDescent="0.3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9">
        <v>1250</v>
      </c>
      <c r="I7" s="9">
        <v>2250</v>
      </c>
      <c r="J7" s="9">
        <v>937500</v>
      </c>
    </row>
    <row r="9" spans="1:10" x14ac:dyDescent="0.3">
      <c r="A9" s="42" t="s">
        <v>69</v>
      </c>
      <c r="B9" s="42"/>
      <c r="C9" s="42"/>
      <c r="D9" s="42"/>
      <c r="E9" s="42"/>
    </row>
    <row r="10" spans="1:10" x14ac:dyDescent="0.3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3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42" t="s">
        <v>70</v>
      </c>
      <c r="B17" s="42"/>
      <c r="C17" s="42"/>
      <c r="D17" s="42"/>
      <c r="E17" s="42"/>
    </row>
    <row r="18" spans="1:5" x14ac:dyDescent="0.3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3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I15" sqref="I15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39" t="s">
        <v>160</v>
      </c>
      <c r="B1" s="39"/>
      <c r="C1" s="39"/>
      <c r="D1" s="39"/>
    </row>
    <row r="2" spans="1:4" x14ac:dyDescent="0.3">
      <c r="D2" s="8" t="s">
        <v>161</v>
      </c>
    </row>
    <row r="3" spans="1:4" x14ac:dyDescent="0.3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3">
      <c r="A4" s="6" t="s">
        <v>166</v>
      </c>
      <c r="B4" s="32">
        <v>2004.0160000000001</v>
      </c>
      <c r="C4" s="32">
        <v>1880.616</v>
      </c>
      <c r="D4" s="32">
        <v>2161.9679999999998</v>
      </c>
    </row>
    <row r="5" spans="1:4" x14ac:dyDescent="0.3">
      <c r="A5" s="6" t="s">
        <v>167</v>
      </c>
      <c r="B5" s="32">
        <v>1947.252</v>
      </c>
      <c r="C5" s="32">
        <v>1852.2339999999999</v>
      </c>
      <c r="D5" s="32">
        <v>2026.2280000000001</v>
      </c>
    </row>
    <row r="6" spans="1:4" x14ac:dyDescent="0.3">
      <c r="A6" s="6" t="s">
        <v>168</v>
      </c>
      <c r="B6" s="32">
        <v>1879.3820000000001</v>
      </c>
      <c r="C6" s="32">
        <v>2041.0360000000001</v>
      </c>
      <c r="D6" s="32">
        <v>1996.6120000000001</v>
      </c>
    </row>
    <row r="7" spans="1:4" x14ac:dyDescent="0.3">
      <c r="A7" s="6" t="s">
        <v>169</v>
      </c>
      <c r="B7" s="32">
        <v>1987.9739999999999</v>
      </c>
      <c r="C7" s="32">
        <v>1880.616</v>
      </c>
      <c r="D7" s="32">
        <v>2016.356</v>
      </c>
    </row>
    <row r="8" spans="1:4" x14ac:dyDescent="0.3">
      <c r="A8" s="6" t="s">
        <v>170</v>
      </c>
      <c r="B8" s="32">
        <v>1868.2760000000001</v>
      </c>
      <c r="C8" s="32">
        <v>1938.614</v>
      </c>
      <c r="D8" s="32">
        <v>1885.5519999999999</v>
      </c>
    </row>
    <row r="9" spans="1:4" x14ac:dyDescent="0.3">
      <c r="A9" s="6" t="s">
        <v>171</v>
      </c>
      <c r="B9" s="32">
        <v>1762.152</v>
      </c>
      <c r="C9" s="32">
        <v>1709.09</v>
      </c>
      <c r="D9" s="32">
        <v>1726.366</v>
      </c>
    </row>
    <row r="10" spans="1:4" x14ac:dyDescent="0.3">
      <c r="A10" s="6" t="s">
        <v>172</v>
      </c>
      <c r="B10" s="32">
        <v>1890.4880000000001</v>
      </c>
      <c r="C10" s="32">
        <v>1828.788</v>
      </c>
      <c r="D10" s="32">
        <v>1871.9780000000001</v>
      </c>
    </row>
    <row r="11" spans="1:4" x14ac:dyDescent="0.3">
      <c r="A11" s="6" t="s">
        <v>173</v>
      </c>
      <c r="B11" s="32">
        <f>AVERAGE(B4:B10)</f>
        <v>1905.6485714285714</v>
      </c>
      <c r="C11" s="32">
        <f t="shared" ref="C11:D11" si="0">AVERAGE(C4:C10)</f>
        <v>1875.8562857142858</v>
      </c>
      <c r="D11" s="32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6</xdr:col>
                    <xdr:colOff>533400</xdr:colOff>
                    <xdr:row>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K10" sqref="K10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39" t="s">
        <v>174</v>
      </c>
      <c r="B1" s="39"/>
      <c r="C1" s="39"/>
      <c r="D1" s="39"/>
      <c r="E1" s="39"/>
    </row>
    <row r="3" spans="1:5" x14ac:dyDescent="0.3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3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이정윤</cp:lastModifiedBy>
  <dcterms:created xsi:type="dcterms:W3CDTF">2023-04-27T08:01:32Z</dcterms:created>
  <dcterms:modified xsi:type="dcterms:W3CDTF">2026-04-01T14:13:46Z</dcterms:modified>
</cp:coreProperties>
</file>