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my94\OneDrive\바탕 화면\컴퓨터활용능력2급실기_07_날짜시간함수4문제\"/>
    </mc:Choice>
  </mc:AlternateContent>
  <xr:revisionPtr revIDLastSave="0" documentId="13_ncr:1_{812DD498-7FBF-429E-8AE4-47FCEFFB5AEC}" xr6:coauthVersionLast="47" xr6:coauthVersionMax="47" xr10:uidLastSave="{00000000-0000-0000-0000-000000000000}"/>
  <bookViews>
    <workbookView xWindow="9432" yWindow="0" windowWidth="13164" windowHeight="11676" tabRatio="868" activeTab="1" xr2:uid="{00000000-000D-0000-FFFF-FFFF00000000}"/>
  </bookViews>
  <sheets>
    <sheet name="날짜시간-1" sheetId="64" r:id="rId1"/>
    <sheet name="날짜시간-2" sheetId="53" r:id="rId2"/>
    <sheet name="날짜시간-3" sheetId="63" r:id="rId3"/>
    <sheet name="날짜시간-4" sheetId="62" r:id="rId4"/>
  </sheets>
  <externalReferences>
    <externalReference r:id="rId5"/>
    <externalReference r:id="rId6"/>
    <externalReference r:id="rId7"/>
  </externalReferences>
  <definedNames>
    <definedName name="매출이익총액" localSheetId="0">'[1]분석작업-1'!#REF!</definedName>
    <definedName name="매출이익총액">'[1]분석작업-1'!#REF!</definedName>
    <definedName name="문구명" localSheetId="0">'[2]기본작업-2'!#REF!</definedName>
    <definedName name="문구명">'[2]기본작업-2'!#REF!</definedName>
    <definedName name="수익률" localSheetId="0">'[1]분석작업-1'!#REF!</definedName>
    <definedName name="수익률">'[1]분석작업-1'!#REF!</definedName>
    <definedName name="오픈일자" localSheetId="0">#REF!</definedName>
    <definedName name="오픈일자">#REF!</definedName>
    <definedName name="통신요금평균" localSheetId="0">'[2]분석작업-1'!#REF!</definedName>
    <definedName name="통신요금평균">'[2]분석작업-1'!#REF!</definedName>
    <definedName name="판매가격" localSheetId="0">'[3]기본작업-2'!#REF!</definedName>
    <definedName name="판매가격">'[3]기본작업-2'!#REF!</definedName>
    <definedName name="학점이" localSheetId="0">#REF!</definedName>
    <definedName name="학점이">#REF!</definedName>
    <definedName name="학점표" localSheetId="0">#REF!</definedName>
    <definedName name="학점표">#REF!</definedName>
    <definedName name="할인율" localSheetId="0">'[2]분석작업-1'!#REF!</definedName>
    <definedName name="할인율">'[2]분석작업-1'!#REF!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64" l="1"/>
  <c r="D30" i="64"/>
  <c r="D31" i="64"/>
  <c r="D32" i="64"/>
  <c r="D33" i="64"/>
  <c r="D34" i="64"/>
  <c r="D35" i="64"/>
  <c r="D36" i="64"/>
  <c r="D37" i="64"/>
  <c r="D28" i="64"/>
  <c r="I16" i="63"/>
  <c r="I17" i="63"/>
  <c r="I18" i="63"/>
  <c r="I19" i="63"/>
  <c r="I20" i="63"/>
  <c r="I21" i="63"/>
  <c r="I22" i="63"/>
  <c r="I23" i="63"/>
  <c r="I24" i="63"/>
  <c r="I15" i="63"/>
  <c r="D29" i="62"/>
  <c r="D30" i="62"/>
  <c r="D31" i="62"/>
  <c r="D32" i="62"/>
  <c r="D33" i="62"/>
  <c r="D34" i="62"/>
  <c r="D35" i="62"/>
  <c r="D36" i="62"/>
  <c r="D28" i="62"/>
  <c r="K17" i="53"/>
  <c r="K18" i="53"/>
  <c r="K19" i="53"/>
  <c r="K20" i="53"/>
  <c r="K21" i="53"/>
  <c r="K22" i="53"/>
  <c r="K16" i="53"/>
  <c r="D24" i="64"/>
  <c r="D23" i="64"/>
  <c r="D22" i="64"/>
  <c r="D21" i="64"/>
  <c r="D20" i="64"/>
  <c r="D19" i="64"/>
  <c r="D18" i="64"/>
  <c r="D17" i="64"/>
  <c r="D16" i="64"/>
  <c r="D15" i="64"/>
  <c r="D24" i="63"/>
  <c r="D23" i="63"/>
  <c r="D22" i="63"/>
  <c r="D21" i="63"/>
  <c r="D20" i="63"/>
  <c r="D19" i="63"/>
  <c r="D18" i="63"/>
  <c r="D17" i="63"/>
  <c r="D16" i="63"/>
  <c r="D15" i="63"/>
</calcChain>
</file>

<file path=xl/sharedStrings.xml><?xml version="1.0" encoding="utf-8"?>
<sst xmlns="http://schemas.openxmlformats.org/spreadsheetml/2006/main" count="426" uniqueCount="321">
  <si>
    <t>학과</t>
  </si>
  <si>
    <t>학번</t>
  </si>
  <si>
    <t>[표1]</t>
    <phoneticPr fontId="1" type="noConversion"/>
  </si>
  <si>
    <t>소설</t>
    <phoneticPr fontId="1" type="noConversion"/>
  </si>
  <si>
    <t>1학기 성적표</t>
    <phoneticPr fontId="1" type="noConversion"/>
  </si>
  <si>
    <t>[표2]</t>
    <phoneticPr fontId="1" type="noConversion"/>
  </si>
  <si>
    <t>도서 대여 현황</t>
    <phoneticPr fontId="1" type="noConversion"/>
  </si>
  <si>
    <t>번호</t>
    <phoneticPr fontId="1" type="noConversion"/>
  </si>
  <si>
    <t>성명</t>
    <phoneticPr fontId="1" type="noConversion"/>
  </si>
  <si>
    <t>성별</t>
    <phoneticPr fontId="1" type="noConversion"/>
  </si>
  <si>
    <t>점수</t>
    <phoneticPr fontId="1" type="noConversion"/>
  </si>
  <si>
    <t>비고</t>
    <phoneticPr fontId="1" type="noConversion"/>
  </si>
  <si>
    <t>대여일자</t>
    <phoneticPr fontId="1" type="noConversion"/>
  </si>
  <si>
    <t>회원ID</t>
    <phoneticPr fontId="1" type="noConversion"/>
  </si>
  <si>
    <t>성명</t>
    <phoneticPr fontId="1" type="noConversion"/>
  </si>
  <si>
    <t>분류</t>
    <phoneticPr fontId="1" type="noConversion"/>
  </si>
  <si>
    <t>도서코드</t>
    <phoneticPr fontId="1" type="noConversion"/>
  </si>
  <si>
    <t>변효정</t>
    <phoneticPr fontId="1" type="noConversion"/>
  </si>
  <si>
    <t>여</t>
    <phoneticPr fontId="1" type="noConversion"/>
  </si>
  <si>
    <t>6월2일</t>
    <phoneticPr fontId="1" type="noConversion"/>
  </si>
  <si>
    <t>K-001</t>
    <phoneticPr fontId="1" type="noConversion"/>
  </si>
  <si>
    <t>김원중</t>
    <phoneticPr fontId="1" type="noConversion"/>
  </si>
  <si>
    <t>경영</t>
    <phoneticPr fontId="1" type="noConversion"/>
  </si>
  <si>
    <t>E-4521</t>
    <phoneticPr fontId="1" type="noConversion"/>
  </si>
  <si>
    <t>정영진</t>
    <phoneticPr fontId="1" type="noConversion"/>
  </si>
  <si>
    <t>남</t>
    <phoneticPr fontId="1" type="noConversion"/>
  </si>
  <si>
    <t>특기생</t>
    <phoneticPr fontId="1" type="noConversion"/>
  </si>
  <si>
    <t>6월2일</t>
    <phoneticPr fontId="1" type="noConversion"/>
  </si>
  <si>
    <t>P-001</t>
    <phoneticPr fontId="1" type="noConversion"/>
  </si>
  <si>
    <t>박현수</t>
    <phoneticPr fontId="1" type="noConversion"/>
  </si>
  <si>
    <t>취미</t>
    <phoneticPr fontId="1" type="noConversion"/>
  </si>
  <si>
    <t>S-1690</t>
    <phoneticPr fontId="1" type="noConversion"/>
  </si>
  <si>
    <t>김성현</t>
    <phoneticPr fontId="1" type="noConversion"/>
  </si>
  <si>
    <t>6월7일</t>
    <phoneticPr fontId="1" type="noConversion"/>
  </si>
  <si>
    <t>K-002</t>
    <phoneticPr fontId="1" type="noConversion"/>
  </si>
  <si>
    <t>배은서</t>
    <phoneticPr fontId="1" type="noConversion"/>
  </si>
  <si>
    <t>여행</t>
    <phoneticPr fontId="1" type="noConversion"/>
  </si>
  <si>
    <t>K-5413</t>
    <phoneticPr fontId="1" type="noConversion"/>
  </si>
  <si>
    <t>서동희</t>
    <phoneticPr fontId="1" type="noConversion"/>
  </si>
  <si>
    <t>여</t>
    <phoneticPr fontId="1" type="noConversion"/>
  </si>
  <si>
    <t>6월7일</t>
    <phoneticPr fontId="1" type="noConversion"/>
  </si>
  <si>
    <t>P-002</t>
    <phoneticPr fontId="1" type="noConversion"/>
  </si>
  <si>
    <t>이예소</t>
    <phoneticPr fontId="1" type="noConversion"/>
  </si>
  <si>
    <t>G-8378</t>
    <phoneticPr fontId="1" type="noConversion"/>
  </si>
  <si>
    <t>박지연</t>
    <phoneticPr fontId="1" type="noConversion"/>
  </si>
  <si>
    <t>여</t>
    <phoneticPr fontId="1" type="noConversion"/>
  </si>
  <si>
    <t>6월7일</t>
    <phoneticPr fontId="1" type="noConversion"/>
  </si>
  <si>
    <t>K-001</t>
    <phoneticPr fontId="1" type="noConversion"/>
  </si>
  <si>
    <t>김원중</t>
    <phoneticPr fontId="1" type="noConversion"/>
  </si>
  <si>
    <t>정치</t>
    <phoneticPr fontId="1" type="noConversion"/>
  </si>
  <si>
    <t>H-5105</t>
    <phoneticPr fontId="1" type="noConversion"/>
  </si>
  <si>
    <t>최정욱</t>
    <phoneticPr fontId="1" type="noConversion"/>
  </si>
  <si>
    <t>남</t>
    <phoneticPr fontId="1" type="noConversion"/>
  </si>
  <si>
    <t>6월10일</t>
    <phoneticPr fontId="1" type="noConversion"/>
  </si>
  <si>
    <t>P-002</t>
    <phoneticPr fontId="1" type="noConversion"/>
  </si>
  <si>
    <t>이예소</t>
    <phoneticPr fontId="1" type="noConversion"/>
  </si>
  <si>
    <t>외국어</t>
    <phoneticPr fontId="1" type="noConversion"/>
  </si>
  <si>
    <t>F-6962</t>
    <phoneticPr fontId="1" type="noConversion"/>
  </si>
  <si>
    <t>이수연</t>
    <phoneticPr fontId="1" type="noConversion"/>
  </si>
  <si>
    <t>K-001</t>
    <phoneticPr fontId="1" type="noConversion"/>
  </si>
  <si>
    <t>사회</t>
    <phoneticPr fontId="1" type="noConversion"/>
  </si>
  <si>
    <t>D-2074</t>
    <phoneticPr fontId="1" type="noConversion"/>
  </si>
  <si>
    <t>&lt;조건&gt;</t>
    <phoneticPr fontId="1" type="noConversion"/>
  </si>
  <si>
    <t>남여최대평균점수</t>
    <phoneticPr fontId="1" type="noConversion"/>
  </si>
  <si>
    <t>회원ID</t>
    <phoneticPr fontId="1" type="noConversion"/>
  </si>
  <si>
    <t>K-001</t>
    <phoneticPr fontId="1" type="noConversion"/>
  </si>
  <si>
    <t>K-002</t>
    <phoneticPr fontId="1" type="noConversion"/>
  </si>
  <si>
    <t>P-001</t>
    <phoneticPr fontId="1" type="noConversion"/>
  </si>
  <si>
    <t>P-002</t>
    <phoneticPr fontId="1" type="noConversion"/>
  </si>
  <si>
    <t>남</t>
    <phoneticPr fontId="1" type="noConversion"/>
  </si>
  <si>
    <t>여</t>
    <phoneticPr fontId="1" type="noConversion"/>
  </si>
  <si>
    <t>회원구분</t>
    <phoneticPr fontId="1" type="noConversion"/>
  </si>
  <si>
    <t>[표3]</t>
    <phoneticPr fontId="1" type="noConversion"/>
  </si>
  <si>
    <t>회원 관리 현황</t>
    <phoneticPr fontId="1" type="noConversion"/>
  </si>
  <si>
    <t>[표4]</t>
    <phoneticPr fontId="1" type="noConversion"/>
  </si>
  <si>
    <t>자동차 주행 기록</t>
    <phoneticPr fontId="1" type="noConversion"/>
  </si>
  <si>
    <t>회원코드</t>
    <phoneticPr fontId="1" type="noConversion"/>
  </si>
  <si>
    <t>성명</t>
    <phoneticPr fontId="1" type="noConversion"/>
  </si>
  <si>
    <t>지역</t>
    <phoneticPr fontId="1" type="noConversion"/>
  </si>
  <si>
    <t>성별</t>
    <phoneticPr fontId="1" type="noConversion"/>
  </si>
  <si>
    <t>관심분야</t>
    <phoneticPr fontId="1" type="noConversion"/>
  </si>
  <si>
    <t>소속</t>
    <phoneticPr fontId="1" type="noConversion"/>
  </si>
  <si>
    <t>선수명</t>
    <phoneticPr fontId="1" type="noConversion"/>
  </si>
  <si>
    <t>출발시간</t>
    <phoneticPr fontId="1" type="noConversion"/>
  </si>
  <si>
    <t>도착시간</t>
    <phoneticPr fontId="1" type="noConversion"/>
  </si>
  <si>
    <t>주행기록</t>
    <phoneticPr fontId="1" type="noConversion"/>
  </si>
  <si>
    <t>DA-482</t>
    <phoneticPr fontId="1" type="noConversion"/>
  </si>
  <si>
    <t>윤성철</t>
    <phoneticPr fontId="1" type="noConversion"/>
  </si>
  <si>
    <t>강서구</t>
    <phoneticPr fontId="1" type="noConversion"/>
  </si>
  <si>
    <t>남</t>
    <phoneticPr fontId="1" type="noConversion"/>
  </si>
  <si>
    <t>카마스터</t>
    <phoneticPr fontId="1" type="noConversion"/>
  </si>
  <si>
    <t>유한열</t>
    <phoneticPr fontId="1" type="noConversion"/>
  </si>
  <si>
    <t>DA-161</t>
    <phoneticPr fontId="1" type="noConversion"/>
  </si>
  <si>
    <t>서기운</t>
    <phoneticPr fontId="1" type="noConversion"/>
  </si>
  <si>
    <t>송파구</t>
    <phoneticPr fontId="1" type="noConversion"/>
  </si>
  <si>
    <t>튼튼자동차</t>
    <phoneticPr fontId="1" type="noConversion"/>
  </si>
  <si>
    <t>강현준</t>
    <phoneticPr fontId="1" type="noConversion"/>
  </si>
  <si>
    <t>DA-293</t>
    <phoneticPr fontId="1" type="noConversion"/>
  </si>
  <si>
    <t>김유진</t>
    <phoneticPr fontId="1" type="noConversion"/>
  </si>
  <si>
    <t>서초구</t>
    <phoneticPr fontId="1" type="noConversion"/>
  </si>
  <si>
    <t>붕붕모터스</t>
    <phoneticPr fontId="1" type="noConversion"/>
  </si>
  <si>
    <t>이규창</t>
    <phoneticPr fontId="1" type="noConversion"/>
  </si>
  <si>
    <t>DA-974</t>
    <phoneticPr fontId="1" type="noConversion"/>
  </si>
  <si>
    <t>이영애</t>
    <phoneticPr fontId="1" type="noConversion"/>
  </si>
  <si>
    <t>관악구</t>
    <phoneticPr fontId="1" type="noConversion"/>
  </si>
  <si>
    <t>오토마스터</t>
    <phoneticPr fontId="1" type="noConversion"/>
  </si>
  <si>
    <t>김민수</t>
    <phoneticPr fontId="1" type="noConversion"/>
  </si>
  <si>
    <t>DA-811</t>
    <phoneticPr fontId="1" type="noConversion"/>
  </si>
  <si>
    <t>장석영</t>
    <phoneticPr fontId="1" type="noConversion"/>
  </si>
  <si>
    <t>마포구</t>
    <phoneticPr fontId="1" type="noConversion"/>
  </si>
  <si>
    <t>유명자동차</t>
    <phoneticPr fontId="1" type="noConversion"/>
  </si>
  <si>
    <t>신선부</t>
    <phoneticPr fontId="1" type="noConversion"/>
  </si>
  <si>
    <t>DA-693</t>
    <phoneticPr fontId="1" type="noConversion"/>
  </si>
  <si>
    <t>김나운</t>
    <phoneticPr fontId="1" type="noConversion"/>
  </si>
  <si>
    <t>종로구</t>
    <phoneticPr fontId="1" type="noConversion"/>
  </si>
  <si>
    <t>여</t>
    <phoneticPr fontId="1" type="noConversion"/>
  </si>
  <si>
    <t>성공자동차</t>
    <phoneticPr fontId="1" type="noConversion"/>
  </si>
  <si>
    <t>조영수</t>
    <phoneticPr fontId="1" type="noConversion"/>
  </si>
  <si>
    <t>DA-575</t>
    <phoneticPr fontId="1" type="noConversion"/>
  </si>
  <si>
    <t>노미경</t>
    <phoneticPr fontId="1" type="noConversion"/>
  </si>
  <si>
    <t>은평구</t>
    <phoneticPr fontId="1" type="noConversion"/>
  </si>
  <si>
    <t>턴스피드</t>
    <phoneticPr fontId="1" type="noConversion"/>
  </si>
  <si>
    <t>한용욱</t>
    <phoneticPr fontId="1" type="noConversion"/>
  </si>
  <si>
    <t>[표5]</t>
    <phoneticPr fontId="1" type="noConversion"/>
  </si>
  <si>
    <t>선수 기록</t>
    <phoneticPr fontId="1" type="noConversion"/>
  </si>
  <si>
    <t>농구팀</t>
    <phoneticPr fontId="1" type="noConversion"/>
  </si>
  <si>
    <t>선수명</t>
    <phoneticPr fontId="1" type="noConversion"/>
  </si>
  <si>
    <t>어시스트</t>
    <phoneticPr fontId="1" type="noConversion"/>
  </si>
  <si>
    <t>리바운드</t>
    <phoneticPr fontId="1" type="noConversion"/>
  </si>
  <si>
    <t>서울NK</t>
    <phoneticPr fontId="1" type="noConversion"/>
  </si>
  <si>
    <t>장하원</t>
    <phoneticPr fontId="1" type="noConversion"/>
  </si>
  <si>
    <t>수원KG</t>
    <phoneticPr fontId="1" type="noConversion"/>
  </si>
  <si>
    <t>조성민</t>
    <phoneticPr fontId="1" type="noConversion"/>
  </si>
  <si>
    <t>안양GK</t>
    <phoneticPr fontId="1" type="noConversion"/>
  </si>
  <si>
    <t>현주식</t>
    <phoneticPr fontId="1" type="noConversion"/>
  </si>
  <si>
    <t>울산MB</t>
    <phoneticPr fontId="1" type="noConversion"/>
  </si>
  <si>
    <t>강해진</t>
    <phoneticPr fontId="1" type="noConversion"/>
  </si>
  <si>
    <t>고양OR</t>
    <phoneticPr fontId="1" type="noConversion"/>
  </si>
  <si>
    <t>김태용</t>
    <phoneticPr fontId="1" type="noConversion"/>
  </si>
  <si>
    <t>대구KO</t>
    <phoneticPr fontId="1" type="noConversion"/>
  </si>
  <si>
    <t>장희철</t>
    <phoneticPr fontId="1" type="noConversion"/>
  </si>
  <si>
    <t>우수선수 수</t>
    <phoneticPr fontId="1" type="noConversion"/>
  </si>
  <si>
    <t>창원SC</t>
    <phoneticPr fontId="1" type="noConversion"/>
  </si>
  <si>
    <t>이장훈</t>
    <phoneticPr fontId="1" type="noConversion"/>
  </si>
  <si>
    <t>학점</t>
  </si>
  <si>
    <t>총점</t>
  </si>
  <si>
    <t>[표1]</t>
    <phoneticPr fontId="1" type="noConversion"/>
  </si>
  <si>
    <t>모델별 매출현황</t>
    <phoneticPr fontId="1" type="noConversion"/>
  </si>
  <si>
    <t>[표2]</t>
    <phoneticPr fontId="1" type="noConversion"/>
  </si>
  <si>
    <t>해외연수여행</t>
    <phoneticPr fontId="1" type="noConversion"/>
  </si>
  <si>
    <t>모델코드</t>
    <phoneticPr fontId="1" type="noConversion"/>
  </si>
  <si>
    <t>분류</t>
    <phoneticPr fontId="1" type="noConversion"/>
  </si>
  <si>
    <t>판매량</t>
    <phoneticPr fontId="1" type="noConversion"/>
  </si>
  <si>
    <t>매출액</t>
    <phoneticPr fontId="1" type="noConversion"/>
  </si>
  <si>
    <t>이름</t>
    <phoneticPr fontId="1" type="noConversion"/>
  </si>
  <si>
    <t>여행권역</t>
    <phoneticPr fontId="1" type="noConversion"/>
  </si>
  <si>
    <t>출발일자</t>
    <phoneticPr fontId="1" type="noConversion"/>
  </si>
  <si>
    <t>출발요일</t>
    <phoneticPr fontId="1" type="noConversion"/>
  </si>
  <si>
    <t>MP-12AD</t>
    <phoneticPr fontId="1" type="noConversion"/>
  </si>
  <si>
    <t>국내</t>
    <phoneticPr fontId="1" type="noConversion"/>
  </si>
  <si>
    <t>배정현</t>
    <phoneticPr fontId="1" type="noConversion"/>
  </si>
  <si>
    <t>유럽</t>
    <phoneticPr fontId="1" type="noConversion"/>
  </si>
  <si>
    <t>TH-25LD</t>
    <phoneticPr fontId="1" type="noConversion"/>
  </si>
  <si>
    <t>국외</t>
    <phoneticPr fontId="1" type="noConversion"/>
  </si>
  <si>
    <t>홍인영</t>
  </si>
  <si>
    <t>동남아시아</t>
    <phoneticPr fontId="1" type="noConversion"/>
  </si>
  <si>
    <t>DC-72TG</t>
    <phoneticPr fontId="1" type="noConversion"/>
  </si>
  <si>
    <t>장영주</t>
    <phoneticPr fontId="1" type="noConversion"/>
  </si>
  <si>
    <t>TH-81BE</t>
    <phoneticPr fontId="1" type="noConversion"/>
  </si>
  <si>
    <t>윤정희</t>
    <phoneticPr fontId="1" type="noConversion"/>
  </si>
  <si>
    <t>북아메리카</t>
    <phoneticPr fontId="1" type="noConversion"/>
  </si>
  <si>
    <t>MP-33PA</t>
    <phoneticPr fontId="1" type="noConversion"/>
  </si>
  <si>
    <t>오동철</t>
    <phoneticPr fontId="1" type="noConversion"/>
  </si>
  <si>
    <t>DC-94SN</t>
    <phoneticPr fontId="1" type="noConversion"/>
  </si>
  <si>
    <t>양형석</t>
    <phoneticPr fontId="1" type="noConversion"/>
  </si>
  <si>
    <t>전조훈</t>
    <phoneticPr fontId="1" type="noConversion"/>
  </si>
  <si>
    <t>&lt;판매단가표&gt;</t>
    <phoneticPr fontId="1" type="noConversion"/>
  </si>
  <si>
    <t>(단위 : 천원)</t>
    <phoneticPr fontId="1" type="noConversion"/>
  </si>
  <si>
    <t>유연아</t>
  </si>
  <si>
    <t>코드</t>
    <phoneticPr fontId="1" type="noConversion"/>
  </si>
  <si>
    <t>MP</t>
    <phoneticPr fontId="1" type="noConversion"/>
  </si>
  <si>
    <t>TH</t>
    <phoneticPr fontId="1" type="noConversion"/>
  </si>
  <si>
    <t>DC</t>
    <phoneticPr fontId="1" type="noConversion"/>
  </si>
  <si>
    <t>박진만</t>
    <phoneticPr fontId="1" type="noConversion"/>
  </si>
  <si>
    <t>판매단가</t>
    <phoneticPr fontId="1" type="noConversion"/>
  </si>
  <si>
    <t>김유형</t>
    <phoneticPr fontId="1" type="noConversion"/>
  </si>
  <si>
    <t>[표3]</t>
    <phoneticPr fontId="1" type="noConversion"/>
  </si>
  <si>
    <t>신입사원 채용결과</t>
    <phoneticPr fontId="1" type="noConversion"/>
  </si>
  <si>
    <t>[표4]</t>
    <phoneticPr fontId="1" type="noConversion"/>
  </si>
  <si>
    <t>국가별 강수량</t>
    <phoneticPr fontId="1" type="noConversion"/>
  </si>
  <si>
    <t>사원번호</t>
    <phoneticPr fontId="1" type="noConversion"/>
  </si>
  <si>
    <t>희망부서</t>
    <phoneticPr fontId="1" type="noConversion"/>
  </si>
  <si>
    <t>입사시험</t>
    <phoneticPr fontId="1" type="noConversion"/>
  </si>
  <si>
    <t>국가</t>
    <phoneticPr fontId="1" type="noConversion"/>
  </si>
  <si>
    <t>수도</t>
    <phoneticPr fontId="1" type="noConversion"/>
  </si>
  <si>
    <t>강수량(mm)</t>
    <phoneticPr fontId="1" type="noConversion"/>
  </si>
  <si>
    <t>지역</t>
    <phoneticPr fontId="1" type="noConversion"/>
  </si>
  <si>
    <t>A990101</t>
    <phoneticPr fontId="1" type="noConversion"/>
  </si>
  <si>
    <t>영업부</t>
    <phoneticPr fontId="1" type="noConversion"/>
  </si>
  <si>
    <t>Korea</t>
    <phoneticPr fontId="1" type="noConversion"/>
  </si>
  <si>
    <t>Seoul</t>
    <phoneticPr fontId="1" type="noConversion"/>
  </si>
  <si>
    <t>A990102</t>
  </si>
  <si>
    <t>기획부</t>
    <phoneticPr fontId="1" type="noConversion"/>
  </si>
  <si>
    <t>Portugal</t>
    <phoneticPr fontId="1" type="noConversion"/>
  </si>
  <si>
    <t>Risbon</t>
    <phoneticPr fontId="1" type="noConversion"/>
  </si>
  <si>
    <t>A990103</t>
  </si>
  <si>
    <t>생산부</t>
    <phoneticPr fontId="1" type="noConversion"/>
  </si>
  <si>
    <t>Spain</t>
    <phoneticPr fontId="1" type="noConversion"/>
  </si>
  <si>
    <t>Madrid</t>
    <phoneticPr fontId="1" type="noConversion"/>
  </si>
  <si>
    <t>A990104</t>
  </si>
  <si>
    <t>관리부</t>
    <phoneticPr fontId="1" type="noConversion"/>
  </si>
  <si>
    <t>Japan</t>
    <phoneticPr fontId="1" type="noConversion"/>
  </si>
  <si>
    <t>Tokyo</t>
    <phoneticPr fontId="1" type="noConversion"/>
  </si>
  <si>
    <t>A990105</t>
  </si>
  <si>
    <t>기획부</t>
    <phoneticPr fontId="1" type="noConversion"/>
  </si>
  <si>
    <t>Greece</t>
    <phoneticPr fontId="1" type="noConversion"/>
  </si>
  <si>
    <t>Athens</t>
    <phoneticPr fontId="1" type="noConversion"/>
  </si>
  <si>
    <t>A990106</t>
  </si>
  <si>
    <t>Cuba</t>
    <phoneticPr fontId="1" type="noConversion"/>
  </si>
  <si>
    <t>Havana</t>
    <phoneticPr fontId="1" type="noConversion"/>
  </si>
  <si>
    <t>Turkey</t>
    <phoneticPr fontId="1" type="noConversion"/>
  </si>
  <si>
    <t>Ankara</t>
    <phoneticPr fontId="1" type="noConversion"/>
  </si>
  <si>
    <t>기획부 평균</t>
    <phoneticPr fontId="1" type="noConversion"/>
  </si>
  <si>
    <t>Morocco</t>
    <phoneticPr fontId="1" type="noConversion"/>
  </si>
  <si>
    <t>Rabat</t>
    <phoneticPr fontId="1" type="noConversion"/>
  </si>
  <si>
    <t>France</t>
    <phoneticPr fontId="1" type="noConversion"/>
  </si>
  <si>
    <t>Paris</t>
    <phoneticPr fontId="1" type="noConversion"/>
  </si>
  <si>
    <t>[표5]</t>
    <phoneticPr fontId="1" type="noConversion"/>
  </si>
  <si>
    <t>아르바이트 20세 이상 채용 결과</t>
    <phoneticPr fontId="1" type="noConversion"/>
  </si>
  <si>
    <t>성명</t>
    <phoneticPr fontId="1" type="noConversion"/>
  </si>
  <si>
    <t>채용지점</t>
    <phoneticPr fontId="1" type="noConversion"/>
  </si>
  <si>
    <t>생년월일</t>
    <phoneticPr fontId="1" type="noConversion"/>
  </si>
  <si>
    <t>채용여부</t>
    <phoneticPr fontId="1" type="noConversion"/>
  </si>
  <si>
    <t>손지헌</t>
  </si>
  <si>
    <t>용산점</t>
    <phoneticPr fontId="1" type="noConversion"/>
  </si>
  <si>
    <t>서유영</t>
  </si>
  <si>
    <t>강동점</t>
    <phoneticPr fontId="1" type="noConversion"/>
  </si>
  <si>
    <t>이효정</t>
    <phoneticPr fontId="1" type="noConversion"/>
  </si>
  <si>
    <t>도봉점</t>
    <phoneticPr fontId="1" type="noConversion"/>
  </si>
  <si>
    <t>장대은</t>
  </si>
  <si>
    <t>은평점</t>
    <phoneticPr fontId="1" type="noConversion"/>
  </si>
  <si>
    <t>백원영</t>
  </si>
  <si>
    <t>구로점</t>
    <phoneticPr fontId="1" type="noConversion"/>
  </si>
  <si>
    <t>전주현</t>
    <phoneticPr fontId="1" type="noConversion"/>
  </si>
  <si>
    <t>강남점</t>
    <phoneticPr fontId="1" type="noConversion"/>
  </si>
  <si>
    <t>오혜주</t>
  </si>
  <si>
    <t>성북점</t>
    <phoneticPr fontId="1" type="noConversion"/>
  </si>
  <si>
    <t>권연호</t>
  </si>
  <si>
    <t>종로점</t>
    <phoneticPr fontId="1" type="noConversion"/>
  </si>
  <si>
    <t>김준용</t>
    <phoneticPr fontId="1" type="noConversion"/>
  </si>
  <si>
    <t>마포점</t>
    <phoneticPr fontId="1" type="noConversion"/>
  </si>
  <si>
    <t>기준년도</t>
    <phoneticPr fontId="1" type="noConversion"/>
  </si>
  <si>
    <t>[표1]</t>
  </si>
  <si>
    <t>1학기 성적표</t>
    <phoneticPr fontId="1" type="noConversion"/>
  </si>
  <si>
    <t>[표2]</t>
  </si>
  <si>
    <t>제품판매현황</t>
  </si>
  <si>
    <t>표준편차</t>
  </si>
  <si>
    <t>제품코드</t>
  </si>
  <si>
    <t>판매량</t>
  </si>
  <si>
    <t>판매총액</t>
  </si>
  <si>
    <t>순이익</t>
  </si>
  <si>
    <t>경제학과</t>
  </si>
  <si>
    <t>CMK-01</t>
  </si>
  <si>
    <t>CMK-02</t>
  </si>
  <si>
    <t>CMK-03</t>
  </si>
  <si>
    <t>회계학과</t>
  </si>
  <si>
    <t>CMK-04</t>
  </si>
  <si>
    <t>CMK-05</t>
  </si>
  <si>
    <t>CMK-06</t>
  </si>
  <si>
    <t>무역학과</t>
  </si>
  <si>
    <t>CMK-07</t>
  </si>
  <si>
    <t>CMK-08</t>
  </si>
  <si>
    <t>순이익 차이</t>
  </si>
  <si>
    <t>[표3]</t>
  </si>
  <si>
    <t>컴활2급필기 시험결과</t>
  </si>
  <si>
    <t>[표4]</t>
  </si>
  <si>
    <t>사원별 휴가현황</t>
  </si>
  <si>
    <t>수험번호</t>
  </si>
  <si>
    <t>1과목</t>
  </si>
  <si>
    <t>2과목</t>
  </si>
  <si>
    <t>합격여부</t>
  </si>
  <si>
    <t>사원명</t>
  </si>
  <si>
    <t>휴가출발일</t>
  </si>
  <si>
    <t>남은일수</t>
  </si>
  <si>
    <t>기준일</t>
  </si>
  <si>
    <t>M2301</t>
    <phoneticPr fontId="1" type="noConversion"/>
  </si>
  <si>
    <t>이근우</t>
  </si>
  <si>
    <t>M2302</t>
  </si>
  <si>
    <t>윤홍석</t>
  </si>
  <si>
    <t>M2303</t>
  </si>
  <si>
    <t>정의영</t>
  </si>
  <si>
    <t>M2304</t>
  </si>
  <si>
    <t>김선영</t>
  </si>
  <si>
    <t>M2305</t>
  </si>
  <si>
    <t>노영주</t>
  </si>
  <si>
    <t>M2306</t>
  </si>
  <si>
    <t>김용민</t>
  </si>
  <si>
    <t>M2307</t>
  </si>
  <si>
    <t>이상희</t>
  </si>
  <si>
    <t>M2308</t>
  </si>
  <si>
    <t>강한나</t>
  </si>
  <si>
    <t>M2309</t>
  </si>
  <si>
    <t>한승희</t>
  </si>
  <si>
    <t>M2310</t>
  </si>
  <si>
    <t>김예소</t>
  </si>
  <si>
    <t>[표5]</t>
  </si>
  <si>
    <t>공연예매현황</t>
  </si>
  <si>
    <t>공연명</t>
  </si>
  <si>
    <t>예매량</t>
  </si>
  <si>
    <t>공연일</t>
  </si>
  <si>
    <t>공연요일</t>
    <phoneticPr fontId="1" type="noConversion"/>
  </si>
  <si>
    <t>2호선</t>
  </si>
  <si>
    <t>국민연극</t>
  </si>
  <si>
    <t>세사람</t>
  </si>
  <si>
    <t>프라이드</t>
  </si>
  <si>
    <t>서툰사랑</t>
  </si>
  <si>
    <t>널사랑해</t>
  </si>
  <si>
    <t>파트너</t>
  </si>
  <si>
    <t>까치</t>
  </si>
  <si>
    <t>총알택시</t>
  </si>
  <si>
    <t>달동네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</si>
</sst>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h:mm:ss;@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b/>
      <sz val="11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7">
    <cellStyle name="쉼표 [0]" xfId="1" builtinId="6"/>
    <cellStyle name="쉼표 [0] 10" xfId="12" xr:uid="{00000000-0005-0000-0000-000001000000}"/>
    <cellStyle name="쉼표 [0] 11" xfId="10" xr:uid="{00000000-0005-0000-0000-000002000000}"/>
    <cellStyle name="쉼표 [0] 12" xfId="7" xr:uid="{00000000-0005-0000-0000-000003000000}"/>
    <cellStyle name="쉼표 [0] 2 2" xfId="8" xr:uid="{00000000-0005-0000-0000-000004000000}"/>
    <cellStyle name="쉼표 [0] 7 2" xfId="6" xr:uid="{00000000-0005-0000-0000-000005000000}"/>
    <cellStyle name="쉼표 [0] 8" xfId="16" xr:uid="{00000000-0005-0000-0000-000006000000}"/>
    <cellStyle name="쉼표 [0] 9" xfId="14" xr:uid="{00000000-0005-0000-0000-000007000000}"/>
    <cellStyle name="표준" xfId="0" builtinId="0"/>
    <cellStyle name="표준 10" xfId="11" xr:uid="{00000000-0005-0000-0000-000009000000}"/>
    <cellStyle name="표준 11" xfId="9" xr:uid="{00000000-0005-0000-0000-00000A000000}"/>
    <cellStyle name="표준 12" xfId="4" xr:uid="{00000000-0005-0000-0000-00000B000000}"/>
    <cellStyle name="표준 2" xfId="2" xr:uid="{00000000-0005-0000-0000-00000C000000}"/>
    <cellStyle name="표준 2 2 2" xfId="5" xr:uid="{00000000-0005-0000-0000-00000D000000}"/>
    <cellStyle name="표준 8" xfId="15" xr:uid="{00000000-0005-0000-0000-00000E000000}"/>
    <cellStyle name="표준 8 2" xfId="3" xr:uid="{00000000-0005-0000-0000-00000F000000}"/>
    <cellStyle name="표준 9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ji2/Desktop/05%20&#52572;&#49888;&#44592;&#52636;&#47928;&#51228;/03%2015&#45380;3&#54924;2&#44553;D&#54805;(&#51221;&#45813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ji2/Desktop/05%20&#52572;&#49888;&#44592;&#52636;&#47928;&#51228;/01%2013&#45380;&#49345;&#49884;2&#44553;(&#51221;&#45813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ji2/Desktop/01%2016&#45380;1&#54924;2&#44553;E&#54805;(&#51221;&#4581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시나리오 요약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opLeftCell="A25" workbookViewId="0">
      <selection activeCell="E29" sqref="E29"/>
    </sheetView>
  </sheetViews>
  <sheetFormatPr defaultColWidth="8.69921875" defaultRowHeight="17.399999999999999"/>
  <cols>
    <col min="1" max="2" width="8.69921875" style="1"/>
    <col min="3" max="3" width="11.09765625" style="1" bestFit="1" customWidth="1"/>
    <col min="4" max="6" width="8.69921875" style="1"/>
    <col min="7" max="7" width="9.09765625" style="1" bestFit="1" customWidth="1"/>
    <col min="8" max="8" width="11.796875" style="1" bestFit="1" customWidth="1"/>
    <col min="9" max="9" width="10.796875" style="1" bestFit="1" customWidth="1"/>
    <col min="10" max="10" width="3.59765625" style="1" customWidth="1"/>
    <col min="11" max="11" width="11.09765625" style="1" bestFit="1" customWidth="1"/>
    <col min="12" max="16384" width="8.69921875" style="1"/>
  </cols>
  <sheetData>
    <row r="1" spans="1:11">
      <c r="A1" s="2" t="s">
        <v>252</v>
      </c>
      <c r="B1" s="7" t="s">
        <v>253</v>
      </c>
      <c r="F1" s="2" t="s">
        <v>254</v>
      </c>
      <c r="G1" s="7" t="s">
        <v>255</v>
      </c>
    </row>
    <row r="2" spans="1:11">
      <c r="A2" s="3" t="s">
        <v>1</v>
      </c>
      <c r="B2" s="3" t="s">
        <v>0</v>
      </c>
      <c r="C2" s="3" t="s">
        <v>144</v>
      </c>
      <c r="D2" s="4" t="s">
        <v>256</v>
      </c>
      <c r="F2" s="3" t="s">
        <v>257</v>
      </c>
      <c r="G2" s="3" t="s">
        <v>258</v>
      </c>
      <c r="H2" s="3" t="s">
        <v>259</v>
      </c>
      <c r="I2" s="3" t="s">
        <v>260</v>
      </c>
    </row>
    <row r="3" spans="1:11">
      <c r="A3" s="3">
        <v>200015</v>
      </c>
      <c r="B3" s="3" t="s">
        <v>261</v>
      </c>
      <c r="C3" s="3">
        <v>2.93</v>
      </c>
      <c r="D3" s="3"/>
      <c r="F3" s="3" t="s">
        <v>262</v>
      </c>
      <c r="G3" s="14">
        <v>5465</v>
      </c>
      <c r="H3" s="14">
        <v>8197500</v>
      </c>
      <c r="I3" s="14">
        <v>2869125</v>
      </c>
    </row>
    <row r="4" spans="1:11">
      <c r="A4" s="3">
        <v>200057</v>
      </c>
      <c r="B4" s="3" t="s">
        <v>261</v>
      </c>
      <c r="C4" s="3">
        <v>4.05</v>
      </c>
      <c r="F4" s="3" t="s">
        <v>263</v>
      </c>
      <c r="G4" s="14">
        <v>3744</v>
      </c>
      <c r="H4" s="14">
        <v>7488000</v>
      </c>
      <c r="I4" s="14">
        <v>2620800</v>
      </c>
    </row>
    <row r="5" spans="1:11">
      <c r="A5" s="3">
        <v>200099</v>
      </c>
      <c r="B5" s="3" t="s">
        <v>261</v>
      </c>
      <c r="C5" s="3">
        <v>3.19</v>
      </c>
      <c r="F5" s="3" t="s">
        <v>264</v>
      </c>
      <c r="G5" s="14">
        <v>9642</v>
      </c>
      <c r="H5" s="14">
        <v>13016700</v>
      </c>
      <c r="I5" s="14">
        <v>4555845</v>
      </c>
    </row>
    <row r="6" spans="1:11">
      <c r="A6" s="3">
        <v>200274</v>
      </c>
      <c r="B6" s="3" t="s">
        <v>265</v>
      </c>
      <c r="C6" s="3">
        <v>3.94</v>
      </c>
      <c r="F6" s="3" t="s">
        <v>266</v>
      </c>
      <c r="G6" s="14">
        <v>2541</v>
      </c>
      <c r="H6" s="14">
        <v>6352500</v>
      </c>
      <c r="I6" s="14">
        <v>2223375</v>
      </c>
    </row>
    <row r="7" spans="1:11">
      <c r="A7" s="3">
        <v>200396</v>
      </c>
      <c r="B7" s="3" t="s">
        <v>265</v>
      </c>
      <c r="C7" s="3">
        <v>4.16</v>
      </c>
      <c r="F7" s="3" t="s">
        <v>267</v>
      </c>
      <c r="G7" s="14">
        <v>8756</v>
      </c>
      <c r="H7" s="14">
        <v>20138800</v>
      </c>
      <c r="I7" s="14">
        <v>7048580</v>
      </c>
    </row>
    <row r="8" spans="1:11">
      <c r="A8" s="3">
        <v>200514</v>
      </c>
      <c r="B8" s="3" t="s">
        <v>265</v>
      </c>
      <c r="C8" s="3">
        <v>3.32</v>
      </c>
      <c r="F8" s="3" t="s">
        <v>268</v>
      </c>
      <c r="G8" s="14">
        <v>5416</v>
      </c>
      <c r="H8" s="14">
        <v>10019600</v>
      </c>
      <c r="I8" s="14">
        <v>3506860</v>
      </c>
    </row>
    <row r="9" spans="1:11">
      <c r="A9" s="3">
        <v>200541</v>
      </c>
      <c r="B9" s="3" t="s">
        <v>269</v>
      </c>
      <c r="C9" s="3">
        <v>4.21</v>
      </c>
      <c r="F9" s="3" t="s">
        <v>270</v>
      </c>
      <c r="G9" s="14">
        <v>8553</v>
      </c>
      <c r="H9" s="14">
        <v>12145260</v>
      </c>
      <c r="I9" s="14">
        <v>4250841</v>
      </c>
    </row>
    <row r="10" spans="1:11">
      <c r="A10" s="3">
        <v>200632</v>
      </c>
      <c r="B10" s="3" t="s">
        <v>269</v>
      </c>
      <c r="C10" s="3">
        <v>2.78</v>
      </c>
      <c r="F10" s="3" t="s">
        <v>271</v>
      </c>
      <c r="G10" s="14">
        <v>4789</v>
      </c>
      <c r="H10" s="14">
        <v>5267900</v>
      </c>
      <c r="I10" s="14">
        <v>1843765</v>
      </c>
    </row>
    <row r="11" spans="1:11">
      <c r="A11" s="3">
        <v>200967</v>
      </c>
      <c r="B11" s="3" t="s">
        <v>269</v>
      </c>
      <c r="C11" s="3">
        <v>3.55</v>
      </c>
      <c r="F11" s="17" t="s">
        <v>272</v>
      </c>
      <c r="G11" s="18"/>
      <c r="H11" s="19"/>
      <c r="I11" s="14"/>
    </row>
    <row r="13" spans="1:11">
      <c r="A13" s="2" t="s">
        <v>273</v>
      </c>
      <c r="B13" s="7" t="s">
        <v>274</v>
      </c>
      <c r="G13" s="2" t="s">
        <v>275</v>
      </c>
      <c r="H13" s="7" t="s">
        <v>276</v>
      </c>
    </row>
    <row r="14" spans="1:11">
      <c r="A14" s="3" t="s">
        <v>277</v>
      </c>
      <c r="B14" s="3" t="s">
        <v>278</v>
      </c>
      <c r="C14" s="3" t="s">
        <v>279</v>
      </c>
      <c r="D14" s="3" t="s">
        <v>145</v>
      </c>
      <c r="E14" s="4" t="s">
        <v>280</v>
      </c>
      <c r="G14" s="3" t="s">
        <v>281</v>
      </c>
      <c r="H14" s="3" t="s">
        <v>282</v>
      </c>
      <c r="I14" s="4" t="s">
        <v>283</v>
      </c>
      <c r="K14" s="3" t="s">
        <v>284</v>
      </c>
    </row>
    <row r="15" spans="1:11">
      <c r="A15" s="3" t="s">
        <v>285</v>
      </c>
      <c r="B15" s="3">
        <v>64</v>
      </c>
      <c r="C15" s="3">
        <v>70</v>
      </c>
      <c r="D15" s="3">
        <f>SUM(B15:C15)</f>
        <v>134</v>
      </c>
      <c r="E15" s="3"/>
      <c r="G15" s="3" t="s">
        <v>286</v>
      </c>
      <c r="H15" s="12">
        <v>44214</v>
      </c>
      <c r="I15" s="3"/>
      <c r="K15" s="12">
        <v>44200</v>
      </c>
    </row>
    <row r="16" spans="1:11">
      <c r="A16" s="3" t="s">
        <v>287</v>
      </c>
      <c r="B16" s="3">
        <v>95</v>
      </c>
      <c r="C16" s="3">
        <v>91</v>
      </c>
      <c r="D16" s="3">
        <f t="shared" ref="D16:D24" si="0">SUM(B16:C16)</f>
        <v>186</v>
      </c>
      <c r="E16" s="3"/>
      <c r="G16" s="3" t="s">
        <v>288</v>
      </c>
      <c r="H16" s="12">
        <v>44214</v>
      </c>
      <c r="I16" s="3"/>
    </row>
    <row r="17" spans="1:9">
      <c r="A17" s="3" t="s">
        <v>289</v>
      </c>
      <c r="B17" s="3">
        <v>37</v>
      </c>
      <c r="C17" s="3">
        <v>61</v>
      </c>
      <c r="D17" s="3">
        <f t="shared" si="0"/>
        <v>98</v>
      </c>
      <c r="E17" s="3"/>
      <c r="G17" s="3" t="s">
        <v>290</v>
      </c>
      <c r="H17" s="12">
        <v>44216</v>
      </c>
      <c r="I17" s="3"/>
    </row>
    <row r="18" spans="1:9">
      <c r="A18" s="3" t="s">
        <v>291</v>
      </c>
      <c r="B18" s="3">
        <v>88</v>
      </c>
      <c r="C18" s="3">
        <v>93</v>
      </c>
      <c r="D18" s="3">
        <f t="shared" si="0"/>
        <v>181</v>
      </c>
      <c r="E18" s="3"/>
      <c r="G18" s="3" t="s">
        <v>292</v>
      </c>
      <c r="H18" s="12">
        <v>44216</v>
      </c>
      <c r="I18" s="3"/>
    </row>
    <row r="19" spans="1:9">
      <c r="A19" s="3" t="s">
        <v>293</v>
      </c>
      <c r="B19" s="3">
        <v>90</v>
      </c>
      <c r="C19" s="3">
        <v>94</v>
      </c>
      <c r="D19" s="3">
        <f t="shared" si="0"/>
        <v>184</v>
      </c>
      <c r="E19" s="3"/>
      <c r="G19" s="3" t="s">
        <v>294</v>
      </c>
      <c r="H19" s="12">
        <v>44216</v>
      </c>
      <c r="I19" s="3"/>
    </row>
    <row r="20" spans="1:9">
      <c r="A20" s="3" t="s">
        <v>295</v>
      </c>
      <c r="B20" s="3">
        <v>57</v>
      </c>
      <c r="C20" s="3">
        <v>59</v>
      </c>
      <c r="D20" s="3">
        <f t="shared" si="0"/>
        <v>116</v>
      </c>
      <c r="E20" s="3"/>
      <c r="G20" s="3" t="s">
        <v>296</v>
      </c>
      <c r="H20" s="12">
        <v>44221</v>
      </c>
      <c r="I20" s="3"/>
    </row>
    <row r="21" spans="1:9">
      <c r="A21" s="3" t="s">
        <v>297</v>
      </c>
      <c r="B21" s="3">
        <v>77</v>
      </c>
      <c r="C21" s="3">
        <v>69</v>
      </c>
      <c r="D21" s="3">
        <f t="shared" si="0"/>
        <v>146</v>
      </c>
      <c r="E21" s="3"/>
      <c r="G21" s="3" t="s">
        <v>298</v>
      </c>
      <c r="H21" s="12">
        <v>44221</v>
      </c>
      <c r="I21" s="3"/>
    </row>
    <row r="22" spans="1:9">
      <c r="A22" s="3" t="s">
        <v>299</v>
      </c>
      <c r="B22" s="3">
        <v>55</v>
      </c>
      <c r="C22" s="3">
        <v>39</v>
      </c>
      <c r="D22" s="3">
        <f t="shared" si="0"/>
        <v>94</v>
      </c>
      <c r="E22" s="3"/>
      <c r="G22" s="3" t="s">
        <v>300</v>
      </c>
      <c r="H22" s="12">
        <v>44221</v>
      </c>
      <c r="I22" s="3"/>
    </row>
    <row r="23" spans="1:9">
      <c r="A23" s="3" t="s">
        <v>301</v>
      </c>
      <c r="B23" s="3">
        <v>49</v>
      </c>
      <c r="C23" s="3">
        <v>44</v>
      </c>
      <c r="D23" s="3">
        <f t="shared" si="0"/>
        <v>93</v>
      </c>
      <c r="E23" s="3"/>
      <c r="G23" s="3" t="s">
        <v>302</v>
      </c>
      <c r="H23" s="12">
        <v>44224</v>
      </c>
      <c r="I23" s="3"/>
    </row>
    <row r="24" spans="1:9">
      <c r="A24" s="3" t="s">
        <v>303</v>
      </c>
      <c r="B24" s="3">
        <v>84</v>
      </c>
      <c r="C24" s="3">
        <v>76</v>
      </c>
      <c r="D24" s="3">
        <f t="shared" si="0"/>
        <v>160</v>
      </c>
      <c r="E24" s="3"/>
      <c r="G24" s="3" t="s">
        <v>304</v>
      </c>
      <c r="H24" s="12">
        <v>44224</v>
      </c>
      <c r="I24" s="3"/>
    </row>
    <row r="26" spans="1:9">
      <c r="A26" s="6" t="s">
        <v>305</v>
      </c>
      <c r="B26" s="9" t="s">
        <v>306</v>
      </c>
      <c r="C26" s="5"/>
      <c r="D26" s="5"/>
    </row>
    <row r="27" spans="1:9">
      <c r="A27" s="13" t="s">
        <v>307</v>
      </c>
      <c r="B27" s="13" t="s">
        <v>308</v>
      </c>
      <c r="C27" s="13" t="s">
        <v>309</v>
      </c>
      <c r="D27" s="15" t="s">
        <v>310</v>
      </c>
    </row>
    <row r="28" spans="1:9">
      <c r="A28" s="13" t="s">
        <v>311</v>
      </c>
      <c r="B28" s="13">
        <v>245</v>
      </c>
      <c r="C28" s="10">
        <v>44215</v>
      </c>
      <c r="D28" s="13" t="str">
        <f>CHOOSE(WEEKDAY(C28,1),"일요일","월요일","화요일","수요일","목요일","금요일","토요일")</f>
        <v>화요일</v>
      </c>
    </row>
    <row r="29" spans="1:9">
      <c r="A29" s="13" t="s">
        <v>312</v>
      </c>
      <c r="B29" s="13">
        <v>331</v>
      </c>
      <c r="C29" s="10">
        <v>44206</v>
      </c>
      <c r="D29" s="13" t="str">
        <f t="shared" ref="D29:D37" si="1">CHOOSE(WEEKDAY(C29,1),"일요일","월요일","화요일","수요일","목요일","금요일","토요일")</f>
        <v>일요일</v>
      </c>
    </row>
    <row r="30" spans="1:9">
      <c r="A30" s="13" t="s">
        <v>313</v>
      </c>
      <c r="B30" s="13">
        <v>186</v>
      </c>
      <c r="C30" s="10">
        <v>44206</v>
      </c>
      <c r="D30" s="13" t="str">
        <f t="shared" si="1"/>
        <v>일요일</v>
      </c>
    </row>
    <row r="31" spans="1:9">
      <c r="A31" s="13" t="s">
        <v>314</v>
      </c>
      <c r="B31" s="13">
        <v>324</v>
      </c>
      <c r="C31" s="10">
        <v>44211</v>
      </c>
      <c r="D31" s="13" t="str">
        <f t="shared" si="1"/>
        <v>금요일</v>
      </c>
    </row>
    <row r="32" spans="1:9">
      <c r="A32" s="13" t="s">
        <v>315</v>
      </c>
      <c r="B32" s="13">
        <v>268</v>
      </c>
      <c r="C32" s="10">
        <v>44212</v>
      </c>
      <c r="D32" s="13" t="str">
        <f t="shared" si="1"/>
        <v>토요일</v>
      </c>
    </row>
    <row r="33" spans="1:4">
      <c r="A33" s="13" t="s">
        <v>316</v>
      </c>
      <c r="B33" s="13">
        <v>222</v>
      </c>
      <c r="C33" s="10">
        <v>44212</v>
      </c>
      <c r="D33" s="13" t="str">
        <f t="shared" si="1"/>
        <v>토요일</v>
      </c>
    </row>
    <row r="34" spans="1:4">
      <c r="A34" s="13" t="s">
        <v>317</v>
      </c>
      <c r="B34" s="13">
        <v>128</v>
      </c>
      <c r="C34" s="10">
        <v>44213</v>
      </c>
      <c r="D34" s="13" t="str">
        <f t="shared" si="1"/>
        <v>일요일</v>
      </c>
    </row>
    <row r="35" spans="1:4">
      <c r="A35" s="13" t="s">
        <v>318</v>
      </c>
      <c r="B35" s="13">
        <v>268</v>
      </c>
      <c r="C35" s="10">
        <v>44218</v>
      </c>
      <c r="D35" s="13" t="str">
        <f t="shared" si="1"/>
        <v>금요일</v>
      </c>
    </row>
    <row r="36" spans="1:4">
      <c r="A36" s="13" t="s">
        <v>319</v>
      </c>
      <c r="B36" s="13">
        <v>310</v>
      </c>
      <c r="C36" s="10">
        <v>44219</v>
      </c>
      <c r="D36" s="13" t="str">
        <f t="shared" si="1"/>
        <v>토요일</v>
      </c>
    </row>
    <row r="37" spans="1:4">
      <c r="A37" s="13" t="s">
        <v>320</v>
      </c>
      <c r="B37" s="13">
        <v>139</v>
      </c>
      <c r="C37" s="10">
        <v>44219</v>
      </c>
      <c r="D37" s="13" t="str">
        <f t="shared" si="1"/>
        <v>토요일</v>
      </c>
    </row>
  </sheetData>
  <mergeCells count="1">
    <mergeCell ref="F11:H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abSelected="1" workbookViewId="0">
      <selection activeCell="G29" sqref="G29"/>
    </sheetView>
  </sheetViews>
  <sheetFormatPr defaultColWidth="8.69921875" defaultRowHeight="17.399999999999999"/>
  <cols>
    <col min="1" max="6" width="8.69921875" style="1"/>
    <col min="7" max="7" width="10.3984375" style="1" bestFit="1" customWidth="1"/>
    <col min="8" max="16384" width="8.69921875" style="1"/>
  </cols>
  <sheetData>
    <row r="1" spans="1:11">
      <c r="A1" s="2" t="s">
        <v>2</v>
      </c>
      <c r="B1" s="7" t="s">
        <v>4</v>
      </c>
      <c r="G1" s="2" t="s">
        <v>5</v>
      </c>
      <c r="H1" s="7" t="s">
        <v>6</v>
      </c>
    </row>
    <row r="2" spans="1:11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</row>
    <row r="3" spans="1:11">
      <c r="A3" s="3">
        <v>1</v>
      </c>
      <c r="B3" s="3" t="s">
        <v>17</v>
      </c>
      <c r="C3" s="3" t="s">
        <v>18</v>
      </c>
      <c r="D3" s="3">
        <v>78.8</v>
      </c>
      <c r="E3" s="3"/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</row>
    <row r="4" spans="1:11">
      <c r="A4" s="3">
        <v>2</v>
      </c>
      <c r="B4" s="3" t="s">
        <v>24</v>
      </c>
      <c r="C4" s="3" t="s">
        <v>25</v>
      </c>
      <c r="D4" s="3">
        <v>86.7</v>
      </c>
      <c r="E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</row>
    <row r="5" spans="1:11">
      <c r="A5" s="3">
        <v>3</v>
      </c>
      <c r="B5" s="3" t="s">
        <v>32</v>
      </c>
      <c r="C5" s="3" t="s">
        <v>25</v>
      </c>
      <c r="D5" s="3">
        <v>91.5</v>
      </c>
      <c r="E5" s="3"/>
      <c r="G5" s="3" t="s">
        <v>33</v>
      </c>
      <c r="H5" s="3" t="s">
        <v>34</v>
      </c>
      <c r="I5" s="3" t="s">
        <v>35</v>
      </c>
      <c r="J5" s="3" t="s">
        <v>36</v>
      </c>
      <c r="K5" s="3" t="s">
        <v>37</v>
      </c>
    </row>
    <row r="6" spans="1:11">
      <c r="A6" s="3">
        <v>4</v>
      </c>
      <c r="B6" s="3" t="s">
        <v>38</v>
      </c>
      <c r="C6" s="3" t="s">
        <v>39</v>
      </c>
      <c r="D6" s="3">
        <v>82.1</v>
      </c>
      <c r="E6" s="3" t="s">
        <v>26</v>
      </c>
      <c r="G6" s="3" t="s">
        <v>40</v>
      </c>
      <c r="H6" s="3" t="s">
        <v>41</v>
      </c>
      <c r="I6" s="3" t="s">
        <v>42</v>
      </c>
      <c r="J6" s="3" t="s">
        <v>3</v>
      </c>
      <c r="K6" s="3" t="s">
        <v>43</v>
      </c>
    </row>
    <row r="7" spans="1:11">
      <c r="A7" s="3">
        <v>5</v>
      </c>
      <c r="B7" s="3" t="s">
        <v>44</v>
      </c>
      <c r="C7" s="3" t="s">
        <v>45</v>
      </c>
      <c r="D7" s="3">
        <v>92.2</v>
      </c>
      <c r="E7" s="3"/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</row>
    <row r="8" spans="1:11">
      <c r="A8" s="3">
        <v>6</v>
      </c>
      <c r="B8" s="3" t="s">
        <v>51</v>
      </c>
      <c r="C8" s="3" t="s">
        <v>52</v>
      </c>
      <c r="D8" s="3">
        <v>79.400000000000006</v>
      </c>
      <c r="E8" s="3"/>
      <c r="G8" s="3" t="s">
        <v>53</v>
      </c>
      <c r="H8" s="3" t="s">
        <v>54</v>
      </c>
      <c r="I8" s="3" t="s">
        <v>55</v>
      </c>
      <c r="J8" s="3" t="s">
        <v>56</v>
      </c>
      <c r="K8" s="3" t="s">
        <v>57</v>
      </c>
    </row>
    <row r="9" spans="1:11">
      <c r="A9" s="3">
        <v>7</v>
      </c>
      <c r="B9" s="3" t="s">
        <v>58</v>
      </c>
      <c r="C9" s="3" t="s">
        <v>45</v>
      </c>
      <c r="D9" s="3">
        <v>88.6</v>
      </c>
      <c r="E9" s="3"/>
      <c r="G9" s="3" t="s">
        <v>53</v>
      </c>
      <c r="H9" s="3" t="s">
        <v>59</v>
      </c>
      <c r="I9" s="3" t="s">
        <v>21</v>
      </c>
      <c r="J9" s="3" t="s">
        <v>60</v>
      </c>
      <c r="K9" s="3" t="s">
        <v>61</v>
      </c>
    </row>
    <row r="11" spans="1:11">
      <c r="A11" s="20" t="s">
        <v>62</v>
      </c>
      <c r="B11" s="3"/>
      <c r="C11" s="3"/>
      <c r="D11" s="17" t="s">
        <v>63</v>
      </c>
      <c r="E11" s="19"/>
      <c r="G11" s="3" t="s">
        <v>64</v>
      </c>
      <c r="H11" s="3" t="s">
        <v>65</v>
      </c>
      <c r="I11" s="3" t="s">
        <v>66</v>
      </c>
      <c r="J11" s="3" t="s">
        <v>67</v>
      </c>
      <c r="K11" s="3" t="s">
        <v>68</v>
      </c>
    </row>
    <row r="12" spans="1:11">
      <c r="A12" s="20"/>
      <c r="B12" s="3"/>
      <c r="C12" s="3"/>
      <c r="D12" s="21"/>
      <c r="E12" s="22"/>
      <c r="G12" s="4" t="s">
        <v>71</v>
      </c>
      <c r="H12" s="3"/>
      <c r="I12" s="3"/>
      <c r="J12" s="3"/>
      <c r="K12" s="3"/>
    </row>
    <row r="14" spans="1:11">
      <c r="A14" s="2" t="s">
        <v>72</v>
      </c>
      <c r="B14" s="7" t="s">
        <v>73</v>
      </c>
      <c r="G14" s="6" t="s">
        <v>74</v>
      </c>
      <c r="H14" s="9" t="s">
        <v>75</v>
      </c>
      <c r="I14" s="5"/>
      <c r="J14" s="5"/>
      <c r="K14" s="5"/>
    </row>
    <row r="15" spans="1:11">
      <c r="A15" s="3" t="s">
        <v>76</v>
      </c>
      <c r="B15" s="3" t="s">
        <v>77</v>
      </c>
      <c r="C15" s="3" t="s">
        <v>78</v>
      </c>
      <c r="D15" s="3" t="s">
        <v>79</v>
      </c>
      <c r="E15" s="4" t="s">
        <v>80</v>
      </c>
      <c r="G15" s="13" t="s">
        <v>81</v>
      </c>
      <c r="H15" s="13" t="s">
        <v>82</v>
      </c>
      <c r="I15" s="13" t="s">
        <v>83</v>
      </c>
      <c r="J15" s="13" t="s">
        <v>84</v>
      </c>
      <c r="K15" s="15" t="s">
        <v>85</v>
      </c>
    </row>
    <row r="16" spans="1:11">
      <c r="A16" s="3" t="s">
        <v>86</v>
      </c>
      <c r="B16" s="3" t="s">
        <v>87</v>
      </c>
      <c r="C16" s="3" t="s">
        <v>88</v>
      </c>
      <c r="D16" s="3" t="s">
        <v>89</v>
      </c>
      <c r="E16" s="3"/>
      <c r="G16" s="13" t="s">
        <v>90</v>
      </c>
      <c r="H16" s="13" t="s">
        <v>91</v>
      </c>
      <c r="I16" s="16">
        <v>0.5587037037037037</v>
      </c>
      <c r="J16" s="16">
        <v>0.5822222222222222</v>
      </c>
      <c r="K16" s="16">
        <f>IF(RIGHT(G16,3)="자동차",(J16-I16)+TIME(0,2,0),J16-I16)</f>
        <v>2.3518518518518494E-2</v>
      </c>
    </row>
    <row r="17" spans="1:11">
      <c r="A17" s="3" t="s">
        <v>92</v>
      </c>
      <c r="B17" s="3" t="s">
        <v>93</v>
      </c>
      <c r="C17" s="3" t="s">
        <v>94</v>
      </c>
      <c r="D17" s="3" t="s">
        <v>69</v>
      </c>
      <c r="E17" s="3"/>
      <c r="G17" s="13" t="s">
        <v>95</v>
      </c>
      <c r="H17" s="13" t="s">
        <v>96</v>
      </c>
      <c r="I17" s="16">
        <v>0.58013888888888887</v>
      </c>
      <c r="J17" s="16">
        <v>0.60688657407407409</v>
      </c>
      <c r="K17" s="16">
        <f t="shared" ref="K17:K22" si="0">IF(RIGHT(G17,3)="자동차",(J17-I17)+TIME(0,2,0),J17-I17)</f>
        <v>2.8136574074074109E-2</v>
      </c>
    </row>
    <row r="18" spans="1:11">
      <c r="A18" s="3" t="s">
        <v>97</v>
      </c>
      <c r="B18" s="3" t="s">
        <v>98</v>
      </c>
      <c r="C18" s="3" t="s">
        <v>99</v>
      </c>
      <c r="D18" s="3" t="s">
        <v>70</v>
      </c>
      <c r="E18" s="3"/>
      <c r="G18" s="13" t="s">
        <v>100</v>
      </c>
      <c r="H18" s="13" t="s">
        <v>101</v>
      </c>
      <c r="I18" s="16">
        <v>0.5663541666666666</v>
      </c>
      <c r="J18" s="16">
        <v>0.60390046296296296</v>
      </c>
      <c r="K18" s="16">
        <f t="shared" si="0"/>
        <v>3.7546296296296355E-2</v>
      </c>
    </row>
    <row r="19" spans="1:11">
      <c r="A19" s="3" t="s">
        <v>102</v>
      </c>
      <c r="B19" s="3" t="s">
        <v>103</v>
      </c>
      <c r="C19" s="3" t="s">
        <v>104</v>
      </c>
      <c r="D19" s="3" t="s">
        <v>45</v>
      </c>
      <c r="E19" s="3"/>
      <c r="G19" s="13" t="s">
        <v>105</v>
      </c>
      <c r="H19" s="13" t="s">
        <v>106</v>
      </c>
      <c r="I19" s="16">
        <v>0.55435185185185187</v>
      </c>
      <c r="J19" s="16">
        <v>0.57571759259259259</v>
      </c>
      <c r="K19" s="16">
        <f t="shared" si="0"/>
        <v>2.1365740740740713E-2</v>
      </c>
    </row>
    <row r="20" spans="1:11">
      <c r="A20" s="3" t="s">
        <v>107</v>
      </c>
      <c r="B20" s="3" t="s">
        <v>108</v>
      </c>
      <c r="C20" s="3" t="s">
        <v>109</v>
      </c>
      <c r="D20" s="3" t="s">
        <v>69</v>
      </c>
      <c r="E20" s="3"/>
      <c r="G20" s="13" t="s">
        <v>110</v>
      </c>
      <c r="H20" s="13" t="s">
        <v>111</v>
      </c>
      <c r="I20" s="16">
        <v>0.56436342592592592</v>
      </c>
      <c r="J20" s="16">
        <v>0.59150462962962969</v>
      </c>
      <c r="K20" s="16">
        <f t="shared" si="0"/>
        <v>2.8530092592592652E-2</v>
      </c>
    </row>
    <row r="21" spans="1:11">
      <c r="A21" s="3" t="s">
        <v>112</v>
      </c>
      <c r="B21" s="3" t="s">
        <v>113</v>
      </c>
      <c r="C21" s="3" t="s">
        <v>114</v>
      </c>
      <c r="D21" s="3" t="s">
        <v>115</v>
      </c>
      <c r="E21" s="3"/>
      <c r="G21" s="13" t="s">
        <v>116</v>
      </c>
      <c r="H21" s="13" t="s">
        <v>117</v>
      </c>
      <c r="I21" s="16">
        <v>0.57093749999999999</v>
      </c>
      <c r="J21" s="16">
        <v>0.60993055555555553</v>
      </c>
      <c r="K21" s="16">
        <f t="shared" si="0"/>
        <v>4.0381944444444436E-2</v>
      </c>
    </row>
    <row r="22" spans="1:11">
      <c r="A22" s="3" t="s">
        <v>118</v>
      </c>
      <c r="B22" s="3" t="s">
        <v>119</v>
      </c>
      <c r="C22" s="3" t="s">
        <v>120</v>
      </c>
      <c r="D22" s="3" t="s">
        <v>70</v>
      </c>
      <c r="E22" s="3"/>
      <c r="G22" s="13" t="s">
        <v>121</v>
      </c>
      <c r="H22" s="13" t="s">
        <v>122</v>
      </c>
      <c r="I22" s="16">
        <v>0.56136574074074075</v>
      </c>
      <c r="J22" s="16">
        <v>0.58783564814814815</v>
      </c>
      <c r="K22" s="16">
        <f t="shared" si="0"/>
        <v>2.64699074074074E-2</v>
      </c>
    </row>
    <row r="24" spans="1:11">
      <c r="A24" s="2" t="s">
        <v>123</v>
      </c>
      <c r="B24" s="7" t="s">
        <v>124</v>
      </c>
    </row>
    <row r="25" spans="1:11">
      <c r="A25" s="3" t="s">
        <v>125</v>
      </c>
      <c r="B25" s="3" t="s">
        <v>126</v>
      </c>
      <c r="C25" s="3" t="s">
        <v>127</v>
      </c>
      <c r="D25" s="3" t="s">
        <v>128</v>
      </c>
    </row>
    <row r="26" spans="1:11">
      <c r="A26" s="3" t="s">
        <v>129</v>
      </c>
      <c r="B26" s="3" t="s">
        <v>130</v>
      </c>
      <c r="C26" s="3">
        <v>18</v>
      </c>
      <c r="D26" s="3">
        <v>25</v>
      </c>
    </row>
    <row r="27" spans="1:11">
      <c r="A27" s="3" t="s">
        <v>131</v>
      </c>
      <c r="B27" s="3" t="s">
        <v>132</v>
      </c>
      <c r="C27" s="3">
        <v>25</v>
      </c>
      <c r="D27" s="3">
        <v>22</v>
      </c>
    </row>
    <row r="28" spans="1:11">
      <c r="A28" s="3" t="s">
        <v>133</v>
      </c>
      <c r="B28" s="3" t="s">
        <v>134</v>
      </c>
      <c r="C28" s="3">
        <v>32</v>
      </c>
      <c r="D28" s="3">
        <v>15</v>
      </c>
    </row>
    <row r="29" spans="1:11">
      <c r="A29" s="3" t="s">
        <v>135</v>
      </c>
      <c r="B29" s="3" t="s">
        <v>136</v>
      </c>
      <c r="C29" s="3">
        <v>24</v>
      </c>
      <c r="D29" s="3">
        <v>19</v>
      </c>
    </row>
    <row r="30" spans="1:11">
      <c r="A30" s="3" t="s">
        <v>137</v>
      </c>
      <c r="B30" s="3" t="s">
        <v>138</v>
      </c>
      <c r="C30" s="3">
        <v>28</v>
      </c>
      <c r="D30" s="3">
        <v>27</v>
      </c>
    </row>
    <row r="31" spans="1:11">
      <c r="A31" s="3" t="s">
        <v>139</v>
      </c>
      <c r="B31" s="3" t="s">
        <v>140</v>
      </c>
      <c r="C31" s="3">
        <v>16</v>
      </c>
      <c r="D31" s="3">
        <v>18</v>
      </c>
      <c r="E31" s="23" t="s">
        <v>141</v>
      </c>
      <c r="F31" s="23"/>
    </row>
    <row r="32" spans="1:11">
      <c r="A32" s="3" t="s">
        <v>142</v>
      </c>
      <c r="B32" s="3" t="s">
        <v>143</v>
      </c>
      <c r="C32" s="3">
        <v>21</v>
      </c>
      <c r="D32" s="3">
        <v>20</v>
      </c>
      <c r="E32" s="24"/>
      <c r="F32" s="24"/>
    </row>
  </sheetData>
  <mergeCells count="5">
    <mergeCell ref="A11:A12"/>
    <mergeCell ref="D11:E11"/>
    <mergeCell ref="D12:E12"/>
    <mergeCell ref="E31:F31"/>
    <mergeCell ref="E32:F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topLeftCell="A9" workbookViewId="0">
      <selection activeCell="J17" sqref="J17"/>
    </sheetView>
  </sheetViews>
  <sheetFormatPr defaultColWidth="8.69921875" defaultRowHeight="17.399999999999999"/>
  <cols>
    <col min="1" max="2" width="8.69921875" style="1"/>
    <col min="3" max="3" width="11.09765625" style="1" bestFit="1" customWidth="1"/>
    <col min="4" max="6" width="8.69921875" style="1"/>
    <col min="7" max="7" width="9.09765625" style="1" bestFit="1" customWidth="1"/>
    <col min="8" max="8" width="11.796875" style="1" bestFit="1" customWidth="1"/>
    <col min="9" max="9" width="10.796875" style="1" bestFit="1" customWidth="1"/>
    <col min="10" max="10" width="3.59765625" style="1" customWidth="1"/>
    <col min="11" max="11" width="11.09765625" style="1" bestFit="1" customWidth="1"/>
    <col min="12" max="16384" width="8.69921875" style="1"/>
  </cols>
  <sheetData>
    <row r="1" spans="1:11">
      <c r="A1" s="2" t="s">
        <v>252</v>
      </c>
      <c r="B1" s="7" t="s">
        <v>253</v>
      </c>
      <c r="F1" s="2" t="s">
        <v>254</v>
      </c>
      <c r="G1" s="7" t="s">
        <v>255</v>
      </c>
    </row>
    <row r="2" spans="1:11">
      <c r="A2" s="3" t="s">
        <v>1</v>
      </c>
      <c r="B2" s="3" t="s">
        <v>0</v>
      </c>
      <c r="C2" s="3" t="s">
        <v>144</v>
      </c>
      <c r="D2" s="4" t="s">
        <v>256</v>
      </c>
      <c r="F2" s="3" t="s">
        <v>257</v>
      </c>
      <c r="G2" s="3" t="s">
        <v>258</v>
      </c>
      <c r="H2" s="3" t="s">
        <v>259</v>
      </c>
      <c r="I2" s="3" t="s">
        <v>260</v>
      </c>
    </row>
    <row r="3" spans="1:11">
      <c r="A3" s="3">
        <v>200015</v>
      </c>
      <c r="B3" s="3" t="s">
        <v>261</v>
      </c>
      <c r="C3" s="3">
        <v>2.93</v>
      </c>
      <c r="D3" s="3"/>
      <c r="F3" s="3" t="s">
        <v>262</v>
      </c>
      <c r="G3" s="14">
        <v>5465</v>
      </c>
      <c r="H3" s="14">
        <v>8197500</v>
      </c>
      <c r="I3" s="14">
        <v>2869125</v>
      </c>
    </row>
    <row r="4" spans="1:11">
      <c r="A4" s="3">
        <v>200057</v>
      </c>
      <c r="B4" s="3" t="s">
        <v>261</v>
      </c>
      <c r="C4" s="3">
        <v>4.05</v>
      </c>
      <c r="F4" s="3" t="s">
        <v>263</v>
      </c>
      <c r="G4" s="14">
        <v>3744</v>
      </c>
      <c r="H4" s="14">
        <v>7488000</v>
      </c>
      <c r="I4" s="14">
        <v>2620800</v>
      </c>
    </row>
    <row r="5" spans="1:11">
      <c r="A5" s="3">
        <v>200099</v>
      </c>
      <c r="B5" s="3" t="s">
        <v>261</v>
      </c>
      <c r="C5" s="3">
        <v>3.19</v>
      </c>
      <c r="F5" s="3" t="s">
        <v>264</v>
      </c>
      <c r="G5" s="14">
        <v>9642</v>
      </c>
      <c r="H5" s="14">
        <v>13016700</v>
      </c>
      <c r="I5" s="14">
        <v>4555845</v>
      </c>
    </row>
    <row r="6" spans="1:11">
      <c r="A6" s="3">
        <v>200274</v>
      </c>
      <c r="B6" s="3" t="s">
        <v>265</v>
      </c>
      <c r="C6" s="3">
        <v>3.94</v>
      </c>
      <c r="F6" s="3" t="s">
        <v>266</v>
      </c>
      <c r="G6" s="14">
        <v>2541</v>
      </c>
      <c r="H6" s="14">
        <v>6352500</v>
      </c>
      <c r="I6" s="14">
        <v>2223375</v>
      </c>
    </row>
    <row r="7" spans="1:11">
      <c r="A7" s="3">
        <v>200396</v>
      </c>
      <c r="B7" s="3" t="s">
        <v>265</v>
      </c>
      <c r="C7" s="3">
        <v>4.16</v>
      </c>
      <c r="F7" s="3" t="s">
        <v>267</v>
      </c>
      <c r="G7" s="14">
        <v>8756</v>
      </c>
      <c r="H7" s="14">
        <v>20138800</v>
      </c>
      <c r="I7" s="14">
        <v>7048580</v>
      </c>
    </row>
    <row r="8" spans="1:11">
      <c r="A8" s="3">
        <v>200514</v>
      </c>
      <c r="B8" s="3" t="s">
        <v>265</v>
      </c>
      <c r="C8" s="3">
        <v>3.32</v>
      </c>
      <c r="F8" s="3" t="s">
        <v>268</v>
      </c>
      <c r="G8" s="14">
        <v>5416</v>
      </c>
      <c r="H8" s="14">
        <v>10019600</v>
      </c>
      <c r="I8" s="14">
        <v>3506860</v>
      </c>
    </row>
    <row r="9" spans="1:11">
      <c r="A9" s="3">
        <v>200541</v>
      </c>
      <c r="B9" s="3" t="s">
        <v>269</v>
      </c>
      <c r="C9" s="3">
        <v>4.21</v>
      </c>
      <c r="F9" s="3" t="s">
        <v>270</v>
      </c>
      <c r="G9" s="14">
        <v>8553</v>
      </c>
      <c r="H9" s="14">
        <v>12145260</v>
      </c>
      <c r="I9" s="14">
        <v>4250841</v>
      </c>
    </row>
    <row r="10" spans="1:11">
      <c r="A10" s="3">
        <v>200632</v>
      </c>
      <c r="B10" s="3" t="s">
        <v>269</v>
      </c>
      <c r="C10" s="3">
        <v>2.78</v>
      </c>
      <c r="F10" s="3" t="s">
        <v>271</v>
      </c>
      <c r="G10" s="14">
        <v>4789</v>
      </c>
      <c r="H10" s="14">
        <v>5267900</v>
      </c>
      <c r="I10" s="14">
        <v>1843765</v>
      </c>
    </row>
    <row r="11" spans="1:11">
      <c r="A11" s="3">
        <v>200967</v>
      </c>
      <c r="B11" s="3" t="s">
        <v>269</v>
      </c>
      <c r="C11" s="3">
        <v>3.55</v>
      </c>
      <c r="F11" s="17" t="s">
        <v>272</v>
      </c>
      <c r="G11" s="18"/>
      <c r="H11" s="19"/>
      <c r="I11" s="14"/>
    </row>
    <row r="13" spans="1:11">
      <c r="A13" s="2" t="s">
        <v>273</v>
      </c>
      <c r="B13" s="7" t="s">
        <v>274</v>
      </c>
      <c r="G13" s="6" t="s">
        <v>275</v>
      </c>
      <c r="H13" s="9" t="s">
        <v>276</v>
      </c>
      <c r="I13" s="5"/>
      <c r="J13" s="5"/>
      <c r="K13" s="5"/>
    </row>
    <row r="14" spans="1:11">
      <c r="A14" s="3" t="s">
        <v>277</v>
      </c>
      <c r="B14" s="3" t="s">
        <v>278</v>
      </c>
      <c r="C14" s="3" t="s">
        <v>279</v>
      </c>
      <c r="D14" s="3" t="s">
        <v>145</v>
      </c>
      <c r="E14" s="4" t="s">
        <v>280</v>
      </c>
      <c r="G14" s="13" t="s">
        <v>281</v>
      </c>
      <c r="H14" s="13" t="s">
        <v>282</v>
      </c>
      <c r="I14" s="15" t="s">
        <v>283</v>
      </c>
      <c r="J14" s="5"/>
      <c r="K14" s="13" t="s">
        <v>284</v>
      </c>
    </row>
    <row r="15" spans="1:11">
      <c r="A15" s="3" t="s">
        <v>285</v>
      </c>
      <c r="B15" s="3">
        <v>64</v>
      </c>
      <c r="C15" s="3">
        <v>70</v>
      </c>
      <c r="D15" s="3">
        <f>SUM(B15:C15)</f>
        <v>134</v>
      </c>
      <c r="E15" s="3"/>
      <c r="G15" s="13" t="s">
        <v>286</v>
      </c>
      <c r="H15" s="10">
        <v>44214</v>
      </c>
      <c r="I15" s="13" t="str">
        <f>_xlfn.DAYS(H15,$K$15)&amp;"일"</f>
        <v>14일</v>
      </c>
      <c r="J15" s="5"/>
      <c r="K15" s="10">
        <v>44200</v>
      </c>
    </row>
    <row r="16" spans="1:11">
      <c r="A16" s="3" t="s">
        <v>287</v>
      </c>
      <c r="B16" s="3">
        <v>95</v>
      </c>
      <c r="C16" s="3">
        <v>91</v>
      </c>
      <c r="D16" s="3">
        <f t="shared" ref="D16:D24" si="0">SUM(B16:C16)</f>
        <v>186</v>
      </c>
      <c r="E16" s="3"/>
      <c r="G16" s="13" t="s">
        <v>288</v>
      </c>
      <c r="H16" s="10">
        <v>44214</v>
      </c>
      <c r="I16" s="13" t="str">
        <f t="shared" ref="I16:I24" si="1">_xlfn.DAYS(H16,$K$15)&amp;"일"</f>
        <v>14일</v>
      </c>
      <c r="J16" s="5"/>
      <c r="K16" s="5"/>
    </row>
    <row r="17" spans="1:11">
      <c r="A17" s="3" t="s">
        <v>289</v>
      </c>
      <c r="B17" s="3">
        <v>37</v>
      </c>
      <c r="C17" s="3">
        <v>61</v>
      </c>
      <c r="D17" s="3">
        <f t="shared" si="0"/>
        <v>98</v>
      </c>
      <c r="E17" s="3"/>
      <c r="G17" s="13" t="s">
        <v>290</v>
      </c>
      <c r="H17" s="10">
        <v>44216</v>
      </c>
      <c r="I17" s="13" t="str">
        <f t="shared" si="1"/>
        <v>16일</v>
      </c>
      <c r="J17" s="5"/>
      <c r="K17" s="5"/>
    </row>
    <row r="18" spans="1:11">
      <c r="A18" s="3" t="s">
        <v>291</v>
      </c>
      <c r="B18" s="3">
        <v>88</v>
      </c>
      <c r="C18" s="3">
        <v>93</v>
      </c>
      <c r="D18" s="3">
        <f t="shared" si="0"/>
        <v>181</v>
      </c>
      <c r="E18" s="3"/>
      <c r="G18" s="13" t="s">
        <v>292</v>
      </c>
      <c r="H18" s="10">
        <v>44216</v>
      </c>
      <c r="I18" s="13" t="str">
        <f t="shared" si="1"/>
        <v>16일</v>
      </c>
      <c r="J18" s="5"/>
      <c r="K18" s="5"/>
    </row>
    <row r="19" spans="1:11">
      <c r="A19" s="3" t="s">
        <v>293</v>
      </c>
      <c r="B19" s="3">
        <v>90</v>
      </c>
      <c r="C19" s="3">
        <v>94</v>
      </c>
      <c r="D19" s="3">
        <f t="shared" si="0"/>
        <v>184</v>
      </c>
      <c r="E19" s="3"/>
      <c r="G19" s="13" t="s">
        <v>294</v>
      </c>
      <c r="H19" s="10">
        <v>44216</v>
      </c>
      <c r="I19" s="13" t="str">
        <f t="shared" si="1"/>
        <v>16일</v>
      </c>
      <c r="J19" s="5"/>
      <c r="K19" s="5"/>
    </row>
    <row r="20" spans="1:11">
      <c r="A20" s="3" t="s">
        <v>295</v>
      </c>
      <c r="B20" s="3">
        <v>57</v>
      </c>
      <c r="C20" s="3">
        <v>59</v>
      </c>
      <c r="D20" s="3">
        <f t="shared" si="0"/>
        <v>116</v>
      </c>
      <c r="E20" s="3"/>
      <c r="G20" s="13" t="s">
        <v>296</v>
      </c>
      <c r="H20" s="10">
        <v>44221</v>
      </c>
      <c r="I20" s="13" t="str">
        <f t="shared" si="1"/>
        <v>21일</v>
      </c>
      <c r="J20" s="5"/>
      <c r="K20" s="5"/>
    </row>
    <row r="21" spans="1:11">
      <c r="A21" s="3" t="s">
        <v>297</v>
      </c>
      <c r="B21" s="3">
        <v>77</v>
      </c>
      <c r="C21" s="3">
        <v>69</v>
      </c>
      <c r="D21" s="3">
        <f t="shared" si="0"/>
        <v>146</v>
      </c>
      <c r="E21" s="3"/>
      <c r="G21" s="13" t="s">
        <v>298</v>
      </c>
      <c r="H21" s="10">
        <v>44221</v>
      </c>
      <c r="I21" s="13" t="str">
        <f t="shared" si="1"/>
        <v>21일</v>
      </c>
      <c r="J21" s="5"/>
      <c r="K21" s="5"/>
    </row>
    <row r="22" spans="1:11">
      <c r="A22" s="3" t="s">
        <v>299</v>
      </c>
      <c r="B22" s="3">
        <v>55</v>
      </c>
      <c r="C22" s="3">
        <v>39</v>
      </c>
      <c r="D22" s="3">
        <f t="shared" si="0"/>
        <v>94</v>
      </c>
      <c r="E22" s="3"/>
      <c r="G22" s="13" t="s">
        <v>300</v>
      </c>
      <c r="H22" s="10">
        <v>44221</v>
      </c>
      <c r="I22" s="13" t="str">
        <f t="shared" si="1"/>
        <v>21일</v>
      </c>
      <c r="J22" s="5"/>
      <c r="K22" s="5"/>
    </row>
    <row r="23" spans="1:11">
      <c r="A23" s="3" t="s">
        <v>301</v>
      </c>
      <c r="B23" s="3">
        <v>49</v>
      </c>
      <c r="C23" s="3">
        <v>44</v>
      </c>
      <c r="D23" s="3">
        <f t="shared" si="0"/>
        <v>93</v>
      </c>
      <c r="E23" s="3"/>
      <c r="G23" s="13" t="s">
        <v>302</v>
      </c>
      <c r="H23" s="10">
        <v>44224</v>
      </c>
      <c r="I23" s="13" t="str">
        <f t="shared" si="1"/>
        <v>24일</v>
      </c>
      <c r="J23" s="5"/>
      <c r="K23" s="5"/>
    </row>
    <row r="24" spans="1:11">
      <c r="A24" s="3" t="s">
        <v>303</v>
      </c>
      <c r="B24" s="3">
        <v>84</v>
      </c>
      <c r="C24" s="3">
        <v>76</v>
      </c>
      <c r="D24" s="3">
        <f t="shared" si="0"/>
        <v>160</v>
      </c>
      <c r="E24" s="3"/>
      <c r="G24" s="13" t="s">
        <v>304</v>
      </c>
      <c r="H24" s="10">
        <v>44224</v>
      </c>
      <c r="I24" s="13" t="str">
        <f t="shared" si="1"/>
        <v>24일</v>
      </c>
      <c r="J24" s="5"/>
      <c r="K24" s="5"/>
    </row>
    <row r="26" spans="1:11">
      <c r="A26" s="2" t="s">
        <v>305</v>
      </c>
      <c r="B26" s="7" t="s">
        <v>306</v>
      </c>
    </row>
    <row r="27" spans="1:11">
      <c r="A27" s="3" t="s">
        <v>307</v>
      </c>
      <c r="B27" s="3" t="s">
        <v>308</v>
      </c>
      <c r="C27" s="3" t="s">
        <v>309</v>
      </c>
      <c r="D27" s="4" t="s">
        <v>310</v>
      </c>
    </row>
    <row r="28" spans="1:11">
      <c r="A28" s="3" t="s">
        <v>311</v>
      </c>
      <c r="B28" s="3">
        <v>245</v>
      </c>
      <c r="C28" s="12">
        <v>44215</v>
      </c>
      <c r="D28" s="3"/>
    </row>
    <row r="29" spans="1:11">
      <c r="A29" s="3" t="s">
        <v>312</v>
      </c>
      <c r="B29" s="3">
        <v>331</v>
      </c>
      <c r="C29" s="12">
        <v>44206</v>
      </c>
      <c r="D29" s="3"/>
    </row>
    <row r="30" spans="1:11">
      <c r="A30" s="3" t="s">
        <v>313</v>
      </c>
      <c r="B30" s="3">
        <v>186</v>
      </c>
      <c r="C30" s="12">
        <v>44206</v>
      </c>
      <c r="D30" s="3"/>
    </row>
    <row r="31" spans="1:11">
      <c r="A31" s="3" t="s">
        <v>314</v>
      </c>
      <c r="B31" s="3">
        <v>324</v>
      </c>
      <c r="C31" s="12">
        <v>44211</v>
      </c>
      <c r="D31" s="3"/>
    </row>
    <row r="32" spans="1:11">
      <c r="A32" s="3" t="s">
        <v>315</v>
      </c>
      <c r="B32" s="3">
        <v>268</v>
      </c>
      <c r="C32" s="12">
        <v>44212</v>
      </c>
      <c r="D32" s="3"/>
    </row>
    <row r="33" spans="1:4">
      <c r="A33" s="3" t="s">
        <v>316</v>
      </c>
      <c r="B33" s="3">
        <v>222</v>
      </c>
      <c r="C33" s="12">
        <v>44212</v>
      </c>
      <c r="D33" s="3"/>
    </row>
    <row r="34" spans="1:4">
      <c r="A34" s="3" t="s">
        <v>317</v>
      </c>
      <c r="B34" s="3">
        <v>128</v>
      </c>
      <c r="C34" s="12">
        <v>44213</v>
      </c>
      <c r="D34" s="3"/>
    </row>
    <row r="35" spans="1:4">
      <c r="A35" s="3" t="s">
        <v>318</v>
      </c>
      <c r="B35" s="3">
        <v>268</v>
      </c>
      <c r="C35" s="12">
        <v>44218</v>
      </c>
      <c r="D35" s="3"/>
    </row>
    <row r="36" spans="1:4">
      <c r="A36" s="3" t="s">
        <v>319</v>
      </c>
      <c r="B36" s="3">
        <v>310</v>
      </c>
      <c r="C36" s="12">
        <v>44219</v>
      </c>
      <c r="D36" s="3"/>
    </row>
    <row r="37" spans="1:4">
      <c r="A37" s="3" t="s">
        <v>320</v>
      </c>
      <c r="B37" s="3">
        <v>139</v>
      </c>
      <c r="C37" s="12">
        <v>44219</v>
      </c>
      <c r="D37" s="3"/>
    </row>
  </sheetData>
  <mergeCells count="1">
    <mergeCell ref="F11:H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topLeftCell="A25" workbookViewId="0">
      <selection activeCell="E37" sqref="E37"/>
    </sheetView>
  </sheetViews>
  <sheetFormatPr defaultColWidth="8.69921875" defaultRowHeight="17.399999999999999"/>
  <cols>
    <col min="1" max="1" width="9.69921875" style="1" bestFit="1" customWidth="1"/>
    <col min="2" max="2" width="8.69921875" style="1"/>
    <col min="3" max="3" width="11.09765625" style="1" bestFit="1" customWidth="1"/>
    <col min="4" max="4" width="10.8984375" style="1" bestFit="1" customWidth="1"/>
    <col min="5" max="5" width="8.69921875" style="1"/>
    <col min="6" max="6" width="9" style="1" bestFit="1" customWidth="1"/>
    <col min="7" max="7" width="11" style="1" bestFit="1" customWidth="1"/>
    <col min="8" max="8" width="11.69921875" style="1" bestFit="1" customWidth="1"/>
    <col min="9" max="9" width="18.5" style="1" bestFit="1" customWidth="1"/>
    <col min="10" max="16384" width="8.69921875" style="1"/>
  </cols>
  <sheetData>
    <row r="1" spans="1:9">
      <c r="A1" s="2" t="s">
        <v>146</v>
      </c>
      <c r="B1" s="7" t="s">
        <v>147</v>
      </c>
      <c r="F1" s="2" t="s">
        <v>148</v>
      </c>
      <c r="G1" s="7" t="s">
        <v>149</v>
      </c>
    </row>
    <row r="2" spans="1:9">
      <c r="A2" s="3" t="s">
        <v>150</v>
      </c>
      <c r="B2" s="3" t="s">
        <v>151</v>
      </c>
      <c r="C2" s="3" t="s">
        <v>152</v>
      </c>
      <c r="D2" s="4" t="s">
        <v>153</v>
      </c>
      <c r="F2" s="3" t="s">
        <v>154</v>
      </c>
      <c r="G2" s="3" t="s">
        <v>155</v>
      </c>
      <c r="H2" s="3" t="s">
        <v>156</v>
      </c>
      <c r="I2" s="4" t="s">
        <v>157</v>
      </c>
    </row>
    <row r="3" spans="1:9">
      <c r="A3" s="3" t="s">
        <v>158</v>
      </c>
      <c r="B3" s="3" t="s">
        <v>159</v>
      </c>
      <c r="C3" s="3">
        <v>60</v>
      </c>
      <c r="D3" s="14"/>
      <c r="F3" s="3" t="s">
        <v>160</v>
      </c>
      <c r="G3" s="3" t="s">
        <v>161</v>
      </c>
      <c r="H3" s="12">
        <v>44423</v>
      </c>
      <c r="I3" s="11"/>
    </row>
    <row r="4" spans="1:9">
      <c r="A4" s="3" t="s">
        <v>162</v>
      </c>
      <c r="B4" s="3" t="s">
        <v>163</v>
      </c>
      <c r="C4" s="3">
        <v>75</v>
      </c>
      <c r="D4" s="14"/>
      <c r="F4" s="3" t="s">
        <v>164</v>
      </c>
      <c r="G4" s="3" t="s">
        <v>165</v>
      </c>
      <c r="H4" s="12">
        <v>44429</v>
      </c>
      <c r="I4" s="11"/>
    </row>
    <row r="5" spans="1:9">
      <c r="A5" s="3" t="s">
        <v>166</v>
      </c>
      <c r="B5" s="3" t="s">
        <v>159</v>
      </c>
      <c r="C5" s="3">
        <v>80</v>
      </c>
      <c r="D5" s="14"/>
      <c r="F5" s="3" t="s">
        <v>167</v>
      </c>
      <c r="G5" s="3" t="s">
        <v>165</v>
      </c>
      <c r="H5" s="12">
        <v>44436</v>
      </c>
      <c r="I5" s="11"/>
    </row>
    <row r="6" spans="1:9">
      <c r="A6" s="3" t="s">
        <v>168</v>
      </c>
      <c r="B6" s="3" t="s">
        <v>163</v>
      </c>
      <c r="C6" s="3">
        <v>70</v>
      </c>
      <c r="D6" s="14"/>
      <c r="F6" s="3" t="s">
        <v>169</v>
      </c>
      <c r="G6" s="3" t="s">
        <v>170</v>
      </c>
      <c r="H6" s="12">
        <v>44442</v>
      </c>
      <c r="I6" s="11"/>
    </row>
    <row r="7" spans="1:9">
      <c r="A7" s="3" t="s">
        <v>171</v>
      </c>
      <c r="B7" s="3" t="s">
        <v>159</v>
      </c>
      <c r="C7" s="3">
        <v>95</v>
      </c>
      <c r="D7" s="14"/>
      <c r="F7" s="3" t="s">
        <v>172</v>
      </c>
      <c r="G7" s="3" t="s">
        <v>161</v>
      </c>
      <c r="H7" s="12">
        <v>44449</v>
      </c>
      <c r="I7" s="11"/>
    </row>
    <row r="8" spans="1:9">
      <c r="A8" s="3" t="s">
        <v>173</v>
      </c>
      <c r="B8" s="3" t="s">
        <v>159</v>
      </c>
      <c r="C8" s="3">
        <v>65</v>
      </c>
      <c r="D8" s="14"/>
      <c r="F8" s="3" t="s">
        <v>174</v>
      </c>
      <c r="G8" s="3" t="s">
        <v>170</v>
      </c>
      <c r="H8" s="12">
        <v>44455</v>
      </c>
      <c r="I8" s="11"/>
    </row>
    <row r="9" spans="1:9">
      <c r="F9" s="3" t="s">
        <v>175</v>
      </c>
      <c r="G9" s="3" t="s">
        <v>170</v>
      </c>
      <c r="H9" s="12">
        <v>44461</v>
      </c>
      <c r="I9" s="11"/>
    </row>
    <row r="10" spans="1:9">
      <c r="A10" s="1" t="s">
        <v>176</v>
      </c>
      <c r="D10" s="8" t="s">
        <v>177</v>
      </c>
      <c r="F10" s="3" t="s">
        <v>178</v>
      </c>
      <c r="G10" s="3" t="s">
        <v>161</v>
      </c>
      <c r="H10" s="12">
        <v>44468</v>
      </c>
      <c r="I10" s="11"/>
    </row>
    <row r="11" spans="1:9">
      <c r="A11" s="3" t="s">
        <v>179</v>
      </c>
      <c r="B11" s="3" t="s">
        <v>180</v>
      </c>
      <c r="C11" s="3" t="s">
        <v>181</v>
      </c>
      <c r="D11" s="3" t="s">
        <v>182</v>
      </c>
      <c r="F11" s="3" t="s">
        <v>183</v>
      </c>
      <c r="G11" s="3" t="s">
        <v>165</v>
      </c>
      <c r="H11" s="12">
        <v>44477</v>
      </c>
      <c r="I11" s="11"/>
    </row>
    <row r="12" spans="1:9">
      <c r="A12" s="3" t="s">
        <v>184</v>
      </c>
      <c r="B12" s="3">
        <v>400</v>
      </c>
      <c r="C12" s="3">
        <v>350</v>
      </c>
      <c r="D12" s="3">
        <v>300</v>
      </c>
      <c r="F12" s="3" t="s">
        <v>185</v>
      </c>
      <c r="G12" s="3" t="s">
        <v>161</v>
      </c>
      <c r="H12" s="12">
        <v>44483</v>
      </c>
      <c r="I12" s="11"/>
    </row>
    <row r="14" spans="1:9">
      <c r="A14" s="2" t="s">
        <v>186</v>
      </c>
      <c r="B14" s="7" t="s">
        <v>187</v>
      </c>
      <c r="F14" s="2" t="s">
        <v>188</v>
      </c>
      <c r="G14" s="7" t="s">
        <v>189</v>
      </c>
    </row>
    <row r="15" spans="1:9">
      <c r="A15" s="3" t="s">
        <v>190</v>
      </c>
      <c r="B15" s="3" t="s">
        <v>191</v>
      </c>
      <c r="C15" s="3" t="s">
        <v>192</v>
      </c>
      <c r="F15" s="3" t="s">
        <v>193</v>
      </c>
      <c r="G15" s="3" t="s">
        <v>194</v>
      </c>
      <c r="H15" s="3" t="s">
        <v>195</v>
      </c>
      <c r="I15" s="4" t="s">
        <v>196</v>
      </c>
    </row>
    <row r="16" spans="1:9">
      <c r="A16" s="3" t="s">
        <v>197</v>
      </c>
      <c r="B16" s="3" t="s">
        <v>198</v>
      </c>
      <c r="C16" s="3">
        <v>85</v>
      </c>
      <c r="F16" s="3" t="s">
        <v>199</v>
      </c>
      <c r="G16" s="3" t="s">
        <v>200</v>
      </c>
      <c r="H16" s="14">
        <v>1386</v>
      </c>
      <c r="I16" s="3"/>
    </row>
    <row r="17" spans="1:9">
      <c r="A17" s="3" t="s">
        <v>201</v>
      </c>
      <c r="B17" s="3" t="s">
        <v>202</v>
      </c>
      <c r="C17" s="3">
        <v>97</v>
      </c>
      <c r="F17" s="3" t="s">
        <v>203</v>
      </c>
      <c r="G17" s="3" t="s">
        <v>204</v>
      </c>
      <c r="H17" s="14">
        <v>700</v>
      </c>
      <c r="I17" s="3"/>
    </row>
    <row r="18" spans="1:9">
      <c r="A18" s="3" t="s">
        <v>205</v>
      </c>
      <c r="B18" s="3" t="s">
        <v>206</v>
      </c>
      <c r="C18" s="3">
        <v>88</v>
      </c>
      <c r="F18" s="3" t="s">
        <v>207</v>
      </c>
      <c r="G18" s="3" t="s">
        <v>208</v>
      </c>
      <c r="H18" s="14">
        <v>370</v>
      </c>
      <c r="I18" s="3"/>
    </row>
    <row r="19" spans="1:9">
      <c r="A19" s="3" t="s">
        <v>209</v>
      </c>
      <c r="B19" s="3" t="s">
        <v>210</v>
      </c>
      <c r="C19" s="3">
        <v>67</v>
      </c>
      <c r="F19" s="3" t="s">
        <v>211</v>
      </c>
      <c r="G19" s="3" t="s">
        <v>212</v>
      </c>
      <c r="H19" s="14">
        <v>1405</v>
      </c>
      <c r="I19" s="3"/>
    </row>
    <row r="20" spans="1:9">
      <c r="A20" s="3" t="s">
        <v>213</v>
      </c>
      <c r="B20" s="3" t="s">
        <v>214</v>
      </c>
      <c r="C20" s="3">
        <v>82</v>
      </c>
      <c r="F20" s="3" t="s">
        <v>215</v>
      </c>
      <c r="G20" s="3" t="s">
        <v>216</v>
      </c>
      <c r="H20" s="14">
        <v>156</v>
      </c>
      <c r="I20" s="3"/>
    </row>
    <row r="21" spans="1:9">
      <c r="A21" s="3" t="s">
        <v>217</v>
      </c>
      <c r="B21" s="3" t="s">
        <v>198</v>
      </c>
      <c r="C21" s="3">
        <v>92</v>
      </c>
      <c r="F21" s="3" t="s">
        <v>218</v>
      </c>
      <c r="G21" s="3" t="s">
        <v>219</v>
      </c>
      <c r="H21" s="14">
        <v>594</v>
      </c>
      <c r="I21" s="3"/>
    </row>
    <row r="22" spans="1:9">
      <c r="F22" s="3" t="s">
        <v>220</v>
      </c>
      <c r="G22" s="3" t="s">
        <v>221</v>
      </c>
      <c r="H22" s="14">
        <v>1230</v>
      </c>
      <c r="I22" s="3"/>
    </row>
    <row r="23" spans="1:9">
      <c r="A23" s="3"/>
      <c r="B23" s="23" t="s">
        <v>222</v>
      </c>
      <c r="C23" s="23"/>
      <c r="F23" s="3" t="s">
        <v>223</v>
      </c>
      <c r="G23" s="3" t="s">
        <v>224</v>
      </c>
      <c r="H23" s="14">
        <v>412</v>
      </c>
      <c r="I23" s="3"/>
    </row>
    <row r="24" spans="1:9">
      <c r="A24" s="3"/>
      <c r="B24" s="24"/>
      <c r="C24" s="24"/>
      <c r="F24" s="3" t="s">
        <v>225</v>
      </c>
      <c r="G24" s="3" t="s">
        <v>226</v>
      </c>
      <c r="H24" s="14">
        <v>1240</v>
      </c>
      <c r="I24" s="3"/>
    </row>
    <row r="26" spans="1:9">
      <c r="A26" s="6" t="s">
        <v>227</v>
      </c>
      <c r="B26" s="9" t="s">
        <v>228</v>
      </c>
      <c r="C26" s="5"/>
      <c r="D26" s="5"/>
    </row>
    <row r="27" spans="1:9">
      <c r="A27" s="13" t="s">
        <v>229</v>
      </c>
      <c r="B27" s="13" t="s">
        <v>230</v>
      </c>
      <c r="C27" s="13" t="s">
        <v>231</v>
      </c>
      <c r="D27" s="15" t="s">
        <v>232</v>
      </c>
    </row>
    <row r="28" spans="1:9">
      <c r="A28" s="13" t="s">
        <v>233</v>
      </c>
      <c r="B28" s="13" t="s">
        <v>234</v>
      </c>
      <c r="C28" s="10">
        <v>37435</v>
      </c>
      <c r="D28" s="10" t="str">
        <f>IF($B$38-YEAR(C28)&gt;=20,"채용","")</f>
        <v/>
      </c>
    </row>
    <row r="29" spans="1:9">
      <c r="A29" s="13" t="s">
        <v>235</v>
      </c>
      <c r="B29" s="13" t="s">
        <v>236</v>
      </c>
      <c r="C29" s="10">
        <v>35879</v>
      </c>
      <c r="D29" s="10" t="str">
        <f t="shared" ref="D29:D36" si="0">IF($B$38-YEAR(C29)&gt;=20,"채용","")</f>
        <v>채용</v>
      </c>
    </row>
    <row r="30" spans="1:9">
      <c r="A30" s="13" t="s">
        <v>237</v>
      </c>
      <c r="B30" s="13" t="s">
        <v>238</v>
      </c>
      <c r="C30" s="10">
        <v>36450</v>
      </c>
      <c r="D30" s="10" t="str">
        <f t="shared" si="0"/>
        <v>채용</v>
      </c>
    </row>
    <row r="31" spans="1:9">
      <c r="A31" s="13" t="s">
        <v>239</v>
      </c>
      <c r="B31" s="13" t="s">
        <v>240</v>
      </c>
      <c r="C31" s="10">
        <v>37246</v>
      </c>
      <c r="D31" s="10" t="str">
        <f t="shared" si="0"/>
        <v>채용</v>
      </c>
    </row>
    <row r="32" spans="1:9">
      <c r="A32" s="13" t="s">
        <v>241</v>
      </c>
      <c r="B32" s="13" t="s">
        <v>242</v>
      </c>
      <c r="C32" s="10">
        <v>37354</v>
      </c>
      <c r="D32" s="10" t="str">
        <f t="shared" si="0"/>
        <v/>
      </c>
    </row>
    <row r="33" spans="1:4">
      <c r="A33" s="13" t="s">
        <v>243</v>
      </c>
      <c r="B33" s="13" t="s">
        <v>244</v>
      </c>
      <c r="C33" s="10">
        <v>37126</v>
      </c>
      <c r="D33" s="10" t="str">
        <f t="shared" si="0"/>
        <v>채용</v>
      </c>
    </row>
    <row r="34" spans="1:4">
      <c r="A34" s="13" t="s">
        <v>245</v>
      </c>
      <c r="B34" s="13" t="s">
        <v>246</v>
      </c>
      <c r="C34" s="10">
        <v>35436</v>
      </c>
      <c r="D34" s="10" t="str">
        <f t="shared" si="0"/>
        <v>채용</v>
      </c>
    </row>
    <row r="35" spans="1:4">
      <c r="A35" s="13" t="s">
        <v>247</v>
      </c>
      <c r="B35" s="13" t="s">
        <v>248</v>
      </c>
      <c r="C35" s="10">
        <v>37298</v>
      </c>
      <c r="D35" s="10" t="str">
        <f t="shared" si="0"/>
        <v/>
      </c>
    </row>
    <row r="36" spans="1:4">
      <c r="A36" s="13" t="s">
        <v>249</v>
      </c>
      <c r="B36" s="13" t="s">
        <v>250</v>
      </c>
      <c r="C36" s="10">
        <v>36129</v>
      </c>
      <c r="D36" s="10" t="str">
        <f t="shared" si="0"/>
        <v>채용</v>
      </c>
    </row>
    <row r="37" spans="1:4">
      <c r="A37" s="5"/>
      <c r="B37" s="5"/>
      <c r="C37" s="5"/>
      <c r="D37" s="5"/>
    </row>
    <row r="38" spans="1:4">
      <c r="A38" s="13" t="s">
        <v>251</v>
      </c>
      <c r="B38" s="13">
        <v>2021</v>
      </c>
      <c r="C38" s="5"/>
      <c r="D38" s="5"/>
    </row>
  </sheetData>
  <mergeCells count="2">
    <mergeCell ref="B23:C23"/>
    <mergeCell ref="B24:C2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날짜시간-1</vt:lpstr>
      <vt:lpstr>날짜시간-2</vt:lpstr>
      <vt:lpstr>날짜시간-3</vt:lpstr>
      <vt:lpstr>날짜시간-4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민영 오</cp:lastModifiedBy>
  <dcterms:created xsi:type="dcterms:W3CDTF">2020-06-09T06:09:27Z</dcterms:created>
  <dcterms:modified xsi:type="dcterms:W3CDTF">2024-11-24T07:11:49Z</dcterms:modified>
</cp:coreProperties>
</file>