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홍수희\Desktop\"/>
    </mc:Choice>
  </mc:AlternateContent>
  <xr:revisionPtr revIDLastSave="0" documentId="8_{E34FC326-BD5E-4DCB-9318-0558669955D8}" xr6:coauthVersionLast="47" xr6:coauthVersionMax="47" xr10:uidLastSave="{00000000-0000-0000-0000-000000000000}"/>
  <bookViews>
    <workbookView xWindow="-108" yWindow="-108" windowWidth="23256" windowHeight="12456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D30" i="4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10" i="4"/>
  <c r="I11" i="4"/>
  <c r="I9" i="4"/>
  <c r="I7" i="4"/>
  <c r="I8" i="4"/>
  <c r="I6" i="4"/>
  <c r="I4" i="4"/>
  <c r="I5" i="4"/>
  <c r="I3" i="4"/>
  <c r="B4" i="6" l="1"/>
  <c r="B7" i="6" s="1"/>
  <c r="B11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<sst xmlns="http://schemas.openxmlformats.org/spreadsheetml/2006/main" count="326" uniqueCount="250">
  <si>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</si>
  <si>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</si>
  <si>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</si>
  <si>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</si>
  <si>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</si>
  <si>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</si>
  <si>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</si>
  <si>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</si>
  <si>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</si>
  <si>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</si>
  <si>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</si>
  <si>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</si>
  <si>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</si>
  <si>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</si>
  <si>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</si>
  <si>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</si>
  <si>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</si>
  <si>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</si>
  <si>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</si>
  <si>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</si>
  <si>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</si>
  <si>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</si>
  <si>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</si>
  <si>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</si>
  <si>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</si>
  <si>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</si>
  <si>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</si>
  <si>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</si>
  <si>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</si>
  <si>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</si>
  <si>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</si>
  <si>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</si>
  <si>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</si>
  <si>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</si>
  <si>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</si>
  <si>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</si>
  <si>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</si>
  <si>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</si>
  <si>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</si>
  <si>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</si>
  <si>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</si>
  <si>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</si>
  <si>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</si>
  <si>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</si>
  <si>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</si>
  <si>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</si>
  <si>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</si>
  <si>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</si>
  <si>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</si>
  <si>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</si>
  <si>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</si>
  <si>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</si>
  <si>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</si>
  <si>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</si>
  <si>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</si>
  <si>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</si>
  <si>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</si>
  <si>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</si>
  <si>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</si>
  <si>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</si>
  <si>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</si>
  <si>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</si>
  <si>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</si>
  <si>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</si>
  <si>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</si>
  <si>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</si>
  <si>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</si>
  <si>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</si>
  <si>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</si>
  <si>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</si>
  <si>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</si>
  <si>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</si>
  <si>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</si>
  <si>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</si>
  <si>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</si>
  <si>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</si>
  <si>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</si>
  <si>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</si>
  <si>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</si>
  <si>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</si>
  <si>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</si>
  <si>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</si>
  <si>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</si>
  <si>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</si>
  <si>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</si>
  <si>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</si>
  <si>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</si>
  <si>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</si>
  <si>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</si>
  <si>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</si>
  <si>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</si>
  <si>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</si>
  <si>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</si>
  <si>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</si>
  <si>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</si>
  <si>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</si>
  <si>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</si>
  <si>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</si>
  <si>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</si>
  <si>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</si>
  <si>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</si>
  <si>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</si>
  <si>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</si>
  <si>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</si>
  <si>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</si>
  <si>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</si>
  <si>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</si>
  <si>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</si>
  <si>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</si>
  <si>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</si>
  <si>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</si>
  <si>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</si>
  <si>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</si>
  <si>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</si>
  <si>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</si>
  <si>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</si>
  <si>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</si>
  <si>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</si>
  <si>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</si>
  <si>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</si>
  <si>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</si>
  <si>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</si>
  <si>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</si>
  <si>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</si>
  <si>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</si>
  <si>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</si>
  <si>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</si>
  <si>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</si>
  <si>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</si>
  <si>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</si>
  <si>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</si>
  <si>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</si>
  <si>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</si>
  <si>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</si>
  <si>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</si>
  <si>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</si>
  <si>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</si>
  <si>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</si>
  <si>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</si>
  <si>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</si>
  <si>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</si>
  <si>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</si>
  <si>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</si>
  <si>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</si>
  <si>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</si>
  <si>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</si>
  <si>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</si>
  <si>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</si>
  <si>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</si>
  <si>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</si>
  <si>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</si>
  <si>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</si>
  <si>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</si>
  <si>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</si>
  <si>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</si>
  <si>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</si>
  <si>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</si>
  <si>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</si>
  <si>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</si>
  <si>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</si>
  <si>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</si>
  <si>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</si>
  <si>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</si>
  <si>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</si>
  <si>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</si>
  <si>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</si>
  <si>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</si>
  <si>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</si>
  <si>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</si>
  <si>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</si>
  <si>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</si>
  <si>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</si>
  <si>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</si>
  <si>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</si>
  <si>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</si>
  <si>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</si>
  <si>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</si>
  <si>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</si>
  <si>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</si>
  <si>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</si>
  <si>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</si>
  <si>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</si>
  <si>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</si>
  <si>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</si>
  <si>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</si>
  <si>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</si>
  <si>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</si>
  <si>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</si>
  <si>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</si>
  <si>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</si>
  <si>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</si>
  <si>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</si>
  <si>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</si>
  <si>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</si>
  <si>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</si>
  <si>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</si>
  <si>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</si>
  <si>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</si>
  <si>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</si>
  <si>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</si>
  <si>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</si>
  <si>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</si>
  <si>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</si>
  <si>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</si>
  <si>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</si>
  <si>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</si>
  <si>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</si>
  <si>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</si>
  <si>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</si>
  <si>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</si>
  <si>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</si>
  <si>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</si>
  <si>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</si>
  <si>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</si>
  <si>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</si>
  <si>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</si>
  <si>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</si>
  <si>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</si>
  <si>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</si>
  <si>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</si>
  <si>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</si>
  <si>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</si>
  <si>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</si>
  <si>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</si>
  <si>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</si>
  <si>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</si>
  <si>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</si>
  <si>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</si>
  <si>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</si>
  <si>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</si>
  <si>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</si>
  <si>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</si>
  <si>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</si>
  <si>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수량</t>
    <phoneticPr fontId="1" type="noConversion"/>
  </si>
  <si>
    <t>&gt;1200</t>
    <phoneticPr fontId="1" type="noConversion"/>
  </si>
  <si>
    <t>총액</t>
    <phoneticPr fontId="1" type="noConversion"/>
  </si>
  <si>
    <t>&lt;25000000</t>
    <phoneticPr fontId="1" type="noConversion"/>
  </si>
  <si>
    <t>거래처명</t>
    <phoneticPr fontId="1" type="noConversion"/>
  </si>
  <si>
    <t>단가</t>
    <phoneticPr fontId="1" type="noConversion"/>
  </si>
  <si>
    <t>부서</t>
    <phoneticPr fontId="1" type="noConversion"/>
  </si>
  <si>
    <t>영업1팀</t>
    <phoneticPr fontId="1" type="noConversion"/>
  </si>
  <si>
    <t>영업2팀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</si>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</sst>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3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2B-47BA-9076-FC4F682EA446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432B-47BA-9076-FC4F682EA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2A550C01-B752-211A-CB05-1C617D26915E}"/>
            </a:ext>
          </a:extLst>
        </xdr:cNvPr>
        <xdr:cNvSpPr/>
      </xdr:nvSpPr>
      <xdr:spPr>
        <a:xfrm>
          <a:off x="2011680" y="2476500"/>
          <a:ext cx="10058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34258D-3155-4CB8-90BE-0A5C8C52697A}" name="표1" displayName="표1" ref="A3:F23" totalsRowShown="0" headerRowDxfId="0" dataDxfId="1" headerRowBorderDxfId="8" tableBorderDxfId="9" dataCellStyle="쉼표 [0]">
  <autoFilter ref="A3:F23" xr:uid="{F434258D-3155-4CB8-90BE-0A5C8C52697A}"/>
  <tableColumns count="6">
    <tableColumn id="1" xr3:uid="{79890CEC-6349-49A6-BB0E-77205342AAA1}" name="사원명" dataDxfId="7"/>
    <tableColumn id="2" xr3:uid="{B45ED607-4BAF-4C90-A72B-E5EBB7F25C95}" name="부서" dataDxfId="6"/>
    <tableColumn id="3" xr3:uid="{82D8B1B2-1448-40F9-9EAB-7C1A8AC2D413}" name="1월" dataDxfId="5" dataCellStyle="쉼표 [0]"/>
    <tableColumn id="4" xr3:uid="{8CA1F430-3EBB-4CE5-A634-9D298241855B}" name="2월" dataDxfId="4" dataCellStyle="쉼표 [0]"/>
    <tableColumn id="5" xr3:uid="{BE18B5C0-7A53-48F2-9180-076EA0DF32C8}" name="3월" dataDxfId="3" dataCellStyle="쉼표 [0]"/>
    <tableColumn id="6" xr3:uid="{F70EEFF3-2EAD-42BA-816B-CC7814223202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G9" sqref="G9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4">
      <c r="A4" s="1" t="s">
        <v>215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4">
      <c r="A5" s="1" t="s">
        <v>216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4">
      <c r="A6" s="1" t="s">
        <v>217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4">
      <c r="A7" s="1" t="s">
        <v>218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4">
      <c r="A8" s="1" t="s">
        <v>219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4">
      <c r="A9" s="1" t="s">
        <v>220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E16" sqref="E16:E17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2.19921875" bestFit="1" customWidth="1"/>
  </cols>
  <sheetData>
    <row r="1" spans="1:7" ht="22.2" x14ac:dyDescent="0.4">
      <c r="A1" s="33" t="s">
        <v>1</v>
      </c>
      <c r="B1" s="33"/>
      <c r="C1" s="33"/>
      <c r="D1" s="33"/>
      <c r="E1" s="33"/>
      <c r="F1" s="33"/>
      <c r="G1" s="33"/>
    </row>
    <row r="3" spans="1:7" ht="18" thickBot="1" x14ac:dyDescent="0.45">
      <c r="A3" s="41" t="s">
        <v>6</v>
      </c>
      <c r="B3" s="41" t="s">
        <v>2</v>
      </c>
      <c r="C3" s="41" t="s">
        <v>27</v>
      </c>
      <c r="D3" s="41" t="s">
        <v>7</v>
      </c>
      <c r="E3" s="41" t="s">
        <v>3</v>
      </c>
      <c r="F3" s="41" t="s">
        <v>4</v>
      </c>
      <c r="G3" s="41" t="s">
        <v>5</v>
      </c>
    </row>
    <row r="4" spans="1:7" ht="18" thickTop="1" x14ac:dyDescent="0.4">
      <c r="A4" s="36" t="s">
        <v>8</v>
      </c>
      <c r="B4" s="37" t="s">
        <v>11</v>
      </c>
      <c r="C4" s="38">
        <v>45783</v>
      </c>
      <c r="D4" s="37" t="s">
        <v>19</v>
      </c>
      <c r="E4" s="39">
        <v>11500</v>
      </c>
      <c r="F4" s="40">
        <v>1382</v>
      </c>
      <c r="G4" s="39">
        <f t="shared" ref="G4:G9" si="0">E4*F4</f>
        <v>15893000</v>
      </c>
    </row>
    <row r="5" spans="1:7" x14ac:dyDescent="0.4">
      <c r="A5" s="34"/>
      <c r="B5" s="3" t="s">
        <v>13</v>
      </c>
      <c r="C5" s="4">
        <v>45945</v>
      </c>
      <c r="D5" s="3" t="s">
        <v>21</v>
      </c>
      <c r="E5" s="35">
        <v>14200</v>
      </c>
      <c r="F5" s="9">
        <v>1237</v>
      </c>
      <c r="G5" s="35">
        <f t="shared" si="0"/>
        <v>17565400</v>
      </c>
    </row>
    <row r="6" spans="1:7" x14ac:dyDescent="0.4">
      <c r="A6" s="34"/>
      <c r="B6" s="3" t="s">
        <v>12</v>
      </c>
      <c r="C6" s="4">
        <v>45924</v>
      </c>
      <c r="D6" s="3" t="s">
        <v>22</v>
      </c>
      <c r="E6" s="35">
        <v>9500</v>
      </c>
      <c r="F6" s="9">
        <v>1186</v>
      </c>
      <c r="G6" s="35">
        <f t="shared" si="0"/>
        <v>11267000</v>
      </c>
    </row>
    <row r="7" spans="1:7" x14ac:dyDescent="0.4">
      <c r="A7" s="34"/>
      <c r="B7" s="3" t="s">
        <v>14</v>
      </c>
      <c r="C7" s="4">
        <v>45752</v>
      </c>
      <c r="D7" s="3" t="s">
        <v>24</v>
      </c>
      <c r="E7" s="35">
        <v>11300</v>
      </c>
      <c r="F7" s="9">
        <v>1562</v>
      </c>
      <c r="G7" s="35">
        <f t="shared" si="0"/>
        <v>17650600</v>
      </c>
    </row>
    <row r="8" spans="1:7" x14ac:dyDescent="0.4">
      <c r="A8" s="34"/>
      <c r="B8" s="3" t="s">
        <v>18</v>
      </c>
      <c r="C8" s="4">
        <v>45856</v>
      </c>
      <c r="D8" s="3" t="s">
        <v>26</v>
      </c>
      <c r="E8" s="35">
        <v>12400</v>
      </c>
      <c r="F8" s="9">
        <v>1739</v>
      </c>
      <c r="G8" s="35">
        <f t="shared" si="0"/>
        <v>21563600</v>
      </c>
    </row>
    <row r="9" spans="1:7" x14ac:dyDescent="0.4">
      <c r="A9" s="34" t="s">
        <v>9</v>
      </c>
      <c r="B9" s="3" t="s">
        <v>28</v>
      </c>
      <c r="C9" s="4">
        <v>45907</v>
      </c>
      <c r="D9" s="3" t="s">
        <v>29</v>
      </c>
      <c r="E9" s="35">
        <v>15000</v>
      </c>
      <c r="F9" s="9">
        <v>1503</v>
      </c>
      <c r="G9" s="35">
        <f t="shared" si="0"/>
        <v>22545000</v>
      </c>
    </row>
    <row r="10" spans="1:7" x14ac:dyDescent="0.4">
      <c r="A10" s="34"/>
      <c r="B10" s="3" t="s">
        <v>16</v>
      </c>
      <c r="C10" s="4">
        <v>45737</v>
      </c>
      <c r="D10" s="3" t="s">
        <v>20</v>
      </c>
      <c r="E10" s="35">
        <v>12300</v>
      </c>
      <c r="F10" s="9">
        <v>1495</v>
      </c>
      <c r="G10" s="35">
        <f t="shared" ref="G10:G12" si="1">E10*F10</f>
        <v>18388500</v>
      </c>
    </row>
    <row r="11" spans="1:7" x14ac:dyDescent="0.4">
      <c r="A11" s="34" t="s">
        <v>10</v>
      </c>
      <c r="B11" s="3" t="s">
        <v>15</v>
      </c>
      <c r="C11" s="4">
        <v>45838</v>
      </c>
      <c r="D11" s="3" t="s">
        <v>23</v>
      </c>
      <c r="E11" s="35">
        <v>10600</v>
      </c>
      <c r="F11" s="9">
        <v>1684</v>
      </c>
      <c r="G11" s="35">
        <f t="shared" si="1"/>
        <v>17850400</v>
      </c>
    </row>
    <row r="12" spans="1:7" x14ac:dyDescent="0.4">
      <c r="A12" s="34"/>
      <c r="B12" s="3" t="s">
        <v>17</v>
      </c>
      <c r="C12" s="4">
        <v>45799</v>
      </c>
      <c r="D12" s="3" t="s">
        <v>25</v>
      </c>
      <c r="E12" s="35">
        <v>13500</v>
      </c>
      <c r="F12" s="9">
        <v>1337</v>
      </c>
      <c r="G12" s="35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2" workbookViewId="0">
      <selection activeCell="A3" sqref="A3:F16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2" t="s">
        <v>50</v>
      </c>
      <c r="B1" s="22"/>
      <c r="C1" s="22"/>
      <c r="D1" s="22"/>
      <c r="E1" s="22"/>
      <c r="F1" s="22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1" t="s">
        <v>233</v>
      </c>
      <c r="B19" s="1" t="s">
        <v>235</v>
      </c>
      <c r="C19" s="1"/>
    </row>
    <row r="20" spans="1:6" x14ac:dyDescent="0.4">
      <c r="A20" s="1" t="s">
        <v>234</v>
      </c>
      <c r="B20" s="1"/>
      <c r="C20" s="1"/>
    </row>
    <row r="21" spans="1:6" x14ac:dyDescent="0.4">
      <c r="A21" s="1"/>
      <c r="B21" s="1" t="s">
        <v>236</v>
      </c>
      <c r="C21" s="1"/>
    </row>
    <row r="24" spans="1:6" x14ac:dyDescent="0.4">
      <c r="A24" s="1" t="s">
        <v>237</v>
      </c>
      <c r="B24" s="1" t="s">
        <v>238</v>
      </c>
      <c r="C24" s="1" t="s">
        <v>233</v>
      </c>
      <c r="D24" s="1" t="s">
        <v>235</v>
      </c>
      <c r="E24" s="1"/>
      <c r="F24" s="1"/>
    </row>
    <row r="25" spans="1:6" x14ac:dyDescent="0.4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4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4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19" workbookViewId="0">
      <selection activeCell="I34" sqref="I34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1.699218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SUMIF(G3:G11,"용산",I3:I11)/SUM(I3:I11)</f>
        <v>0.42167404053915014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239</v>
      </c>
      <c r="K24" s="3" t="s">
        <v>239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ROUNDUP(AVERAGE(DMAX(G15:I24,I15,J24:J25),DMAX(G15:I24,I15,K24:K25)),-3)</f>
        <v>65539000</v>
      </c>
      <c r="J25" s="3" t="s">
        <v>240</v>
      </c>
      <c r="K25" s="3" t="s">
        <v>241</v>
      </c>
    </row>
    <row r="27" spans="1:11" x14ac:dyDescent="0.4">
      <c r="A27" s="13" t="s">
        <v>178</v>
      </c>
      <c r="B27" s="14" t="s">
        <v>182</v>
      </c>
      <c r="F27" s="27" t="s">
        <v>183</v>
      </c>
      <c r="G27" s="27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YEAR(B29)&amp;VLOOKUP(C29,$F$29:$G$36,2,0)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YEAR(B30)&amp;VLOOKUP(C30,$F$29:$G$36,2,0)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A3" sqref="A3:F23"/>
    </sheetView>
  </sheetViews>
  <sheetFormatPr defaultRowHeight="17.399999999999999" outlineLevelRow="3" x14ac:dyDescent="0.4"/>
  <cols>
    <col min="3" max="6" width="13.09765625" customWidth="1"/>
  </cols>
  <sheetData>
    <row r="1" spans="1:6" ht="21" x14ac:dyDescent="0.4">
      <c r="A1" s="22" t="s">
        <v>86</v>
      </c>
      <c r="B1" s="22"/>
      <c r="C1" s="22"/>
      <c r="D1" s="22"/>
      <c r="E1" s="22"/>
      <c r="F1" s="22"/>
    </row>
    <row r="3" spans="1:6" x14ac:dyDescent="0.4">
      <c r="A3" s="37" t="s">
        <v>81</v>
      </c>
      <c r="B3" s="37" t="s">
        <v>85</v>
      </c>
      <c r="C3" s="37" t="s">
        <v>82</v>
      </c>
      <c r="D3" s="37" t="s">
        <v>84</v>
      </c>
      <c r="E3" s="37" t="s">
        <v>83</v>
      </c>
      <c r="F3" s="37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42" t="s">
        <v>246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42" t="s">
        <v>242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42" t="s">
        <v>247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42" t="s">
        <v>243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43"/>
      <c r="B20" s="45" t="s">
        <v>248</v>
      </c>
      <c r="C20" s="44"/>
      <c r="D20" s="44"/>
      <c r="E20" s="44"/>
      <c r="F20" s="44">
        <f>SUBTOTAL(1,F16:F19)</f>
        <v>147170000</v>
      </c>
    </row>
    <row r="21" spans="1:6" outlineLevel="1" x14ac:dyDescent="0.4">
      <c r="A21" s="43"/>
      <c r="B21" s="45" t="s">
        <v>244</v>
      </c>
      <c r="C21" s="44">
        <f>SUBTOTAL(9,C16:C19)</f>
        <v>194310000</v>
      </c>
      <c r="D21" s="44">
        <f>SUBTOTAL(9,D16:D19)</f>
        <v>197890000</v>
      </c>
      <c r="E21" s="44">
        <f>SUBTOTAL(9,E16:E19)</f>
        <v>196480000</v>
      </c>
      <c r="F21" s="44"/>
    </row>
    <row r="22" spans="1:6" x14ac:dyDescent="0.4">
      <c r="A22" s="43"/>
      <c r="B22" s="45" t="s">
        <v>249</v>
      </c>
      <c r="C22" s="44"/>
      <c r="D22" s="44"/>
      <c r="E22" s="44"/>
      <c r="F22" s="44">
        <f>SUBTOTAL(1,F4:F19)</f>
        <v>160460833.33333334</v>
      </c>
    </row>
    <row r="23" spans="1:6" x14ac:dyDescent="0.4">
      <c r="A23" s="43"/>
      <c r="B23" s="45" t="s">
        <v>245</v>
      </c>
      <c r="C23" s="44">
        <f>SUBTOTAL(9,C4:C19)</f>
        <v>603410000</v>
      </c>
      <c r="D23" s="44">
        <f>SUBTOTAL(9,D4:D19)</f>
        <v>651660000</v>
      </c>
      <c r="E23" s="44">
        <f>SUBTOTAL(9,E4:E19)</f>
        <v>670460000</v>
      </c>
      <c r="F23" s="44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B11" sqref="B11:G16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30" t="s">
        <v>103</v>
      </c>
      <c r="B1" s="30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8" t="s">
        <v>105</v>
      </c>
      <c r="D10" s="31"/>
      <c r="E10" s="31"/>
      <c r="F10" s="31"/>
      <c r="G10" s="29"/>
    </row>
    <row r="11" spans="1:7" x14ac:dyDescent="0.4">
      <c r="A11" s="32" t="s">
        <v>104</v>
      </c>
      <c r="B11" s="9">
        <f>B7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M13" sqref="M13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4">
      <c r="I2" s="6" t="s">
        <v>68</v>
      </c>
    </row>
    <row r="3" spans="1:9" x14ac:dyDescent="0.4">
      <c r="A3" s="3" t="s">
        <v>52</v>
      </c>
      <c r="B3" s="46" t="s">
        <v>53</v>
      </c>
      <c r="C3" s="3" t="s">
        <v>54</v>
      </c>
      <c r="D3" s="46" t="s">
        <v>55</v>
      </c>
      <c r="E3" s="3" t="s">
        <v>56</v>
      </c>
      <c r="F3" s="3" t="s">
        <v>57</v>
      </c>
      <c r="G3" s="3" t="s">
        <v>58</v>
      </c>
      <c r="H3" s="46" t="s">
        <v>59</v>
      </c>
      <c r="I3" s="3" t="s">
        <v>60</v>
      </c>
    </row>
    <row r="4" spans="1:9" x14ac:dyDescent="0.4">
      <c r="A4" s="3" t="s">
        <v>61</v>
      </c>
      <c r="B4" s="46">
        <v>57</v>
      </c>
      <c r="C4" s="3">
        <v>51</v>
      </c>
      <c r="D4" s="46">
        <v>54</v>
      </c>
      <c r="E4" s="3">
        <v>52</v>
      </c>
      <c r="F4" s="3">
        <v>63</v>
      </c>
      <c r="G4" s="3">
        <v>77</v>
      </c>
      <c r="H4" s="46">
        <v>83</v>
      </c>
      <c r="I4" s="7">
        <f>AVERAGE(B4:H4)</f>
        <v>62.428571428571431</v>
      </c>
    </row>
    <row r="5" spans="1:9" x14ac:dyDescent="0.4">
      <c r="A5" s="3" t="s">
        <v>62</v>
      </c>
      <c r="B5" s="46">
        <v>49</v>
      </c>
      <c r="C5" s="3">
        <v>50</v>
      </c>
      <c r="D5" s="46">
        <v>45</v>
      </c>
      <c r="E5" s="3">
        <v>51</v>
      </c>
      <c r="F5" s="3">
        <v>55</v>
      </c>
      <c r="G5" s="3">
        <v>66</v>
      </c>
      <c r="H5" s="46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46">
        <v>53</v>
      </c>
      <c r="C6" s="3">
        <v>54</v>
      </c>
      <c r="D6" s="46">
        <v>56</v>
      </c>
      <c r="E6" s="3">
        <v>51</v>
      </c>
      <c r="F6" s="3">
        <v>60</v>
      </c>
      <c r="G6" s="3">
        <v>72</v>
      </c>
      <c r="H6" s="46">
        <v>67</v>
      </c>
      <c r="I6" s="7">
        <f t="shared" si="0"/>
        <v>59</v>
      </c>
    </row>
    <row r="7" spans="1:9" x14ac:dyDescent="0.4">
      <c r="A7" s="3" t="s">
        <v>64</v>
      </c>
      <c r="B7" s="46">
        <v>55</v>
      </c>
      <c r="C7" s="3">
        <v>56</v>
      </c>
      <c r="D7" s="46">
        <v>52</v>
      </c>
      <c r="E7" s="3">
        <v>50</v>
      </c>
      <c r="F7" s="3">
        <v>57</v>
      </c>
      <c r="G7" s="3">
        <v>74</v>
      </c>
      <c r="H7" s="46">
        <v>71</v>
      </c>
      <c r="I7" s="7">
        <f t="shared" si="0"/>
        <v>59.285714285714285</v>
      </c>
    </row>
    <row r="8" spans="1:9" x14ac:dyDescent="0.4">
      <c r="A8" s="3" t="s">
        <v>65</v>
      </c>
      <c r="B8" s="46">
        <v>51</v>
      </c>
      <c r="C8" s="3">
        <v>49</v>
      </c>
      <c r="D8" s="46">
        <v>48</v>
      </c>
      <c r="E8" s="3">
        <v>50</v>
      </c>
      <c r="F8" s="3">
        <v>56</v>
      </c>
      <c r="G8" s="3">
        <v>69</v>
      </c>
      <c r="H8" s="46">
        <v>74</v>
      </c>
      <c r="I8" s="7">
        <f t="shared" si="0"/>
        <v>56.714285714285715</v>
      </c>
    </row>
    <row r="9" spans="1:9" x14ac:dyDescent="0.4">
      <c r="A9" s="3" t="s">
        <v>66</v>
      </c>
      <c r="B9" s="46">
        <v>47</v>
      </c>
      <c r="C9" s="3">
        <v>49</v>
      </c>
      <c r="D9" s="46">
        <v>51</v>
      </c>
      <c r="E9" s="3">
        <v>53</v>
      </c>
      <c r="F9" s="3">
        <v>56</v>
      </c>
      <c r="G9" s="3">
        <v>63</v>
      </c>
      <c r="H9" s="46">
        <v>62</v>
      </c>
      <c r="I9" s="7">
        <f t="shared" si="0"/>
        <v>54.428571428571431</v>
      </c>
    </row>
    <row r="10" spans="1:9" x14ac:dyDescent="0.4">
      <c r="A10" s="3" t="s">
        <v>67</v>
      </c>
      <c r="B10" s="46">
        <v>54</v>
      </c>
      <c r="C10" s="3">
        <v>53</v>
      </c>
      <c r="D10" s="46">
        <v>54</v>
      </c>
      <c r="E10" s="3">
        <v>51</v>
      </c>
      <c r="F10" s="3">
        <v>60</v>
      </c>
      <c r="G10" s="3">
        <v>73</v>
      </c>
      <c r="H10" s="46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abSelected="1" topLeftCell="A6" workbookViewId="0">
      <selection activeCell="P15" sqref="P15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2" t="s">
        <v>69</v>
      </c>
      <c r="B1" s="22"/>
      <c r="C1" s="22"/>
      <c r="D1" s="22"/>
      <c r="E1" s="22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홍수희</cp:lastModifiedBy>
  <dcterms:created xsi:type="dcterms:W3CDTF">2024-04-04T05:45:49Z</dcterms:created>
  <dcterms:modified xsi:type="dcterms:W3CDTF">2025-11-18T14:31:51Z</dcterms:modified>
</cp:coreProperties>
</file>