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238c0d8643cfee/바탕 화면/컴활 2급/가장 최근/기출/"/>
    </mc:Choice>
  </mc:AlternateContent>
  <xr:revisionPtr revIDLastSave="41" documentId="13_ncr:1_{2B5B02BA-2582-4587-97F6-8DFC703ABECF}" xr6:coauthVersionLast="47" xr6:coauthVersionMax="47" xr10:uidLastSave="{B83E4FC7-9D04-462E-B844-2A3DAF3146A9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3" i="4"/>
  <c r="F5" i="7"/>
  <c r="F6" i="7"/>
  <c r="F7" i="7"/>
  <c r="F8" i="7"/>
  <c r="F9" i="7"/>
  <c r="F10" i="7"/>
  <c r="F4" i="7"/>
  <c r="E23" i="4"/>
  <c r="J16" i="4"/>
  <c r="J17" i="4"/>
  <c r="J18" i="4"/>
  <c r="J19" i="4"/>
  <c r="J20" i="4"/>
  <c r="J21" i="4"/>
  <c r="J22" i="4"/>
  <c r="J23" i="4"/>
  <c r="J15" i="4"/>
  <c r="D33" i="4"/>
  <c r="D34" i="4"/>
  <c r="D35" i="4"/>
  <c r="D27" i="4"/>
  <c r="D28" i="4"/>
  <c r="D29" i="4"/>
  <c r="D30" i="4"/>
  <c r="D31" i="4"/>
  <c r="D32" i="4"/>
  <c r="J11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조형서</author>
  </authors>
  <commentList>
    <comment ref="G5" authorId="0" shapeId="0" xr:uid="{C1438677-BABE-4B51-BFBA-BAB0131F5165}">
      <text>
        <r>
          <rPr>
            <b/>
            <sz val="9"/>
            <color indexed="81"/>
            <rFont val="돋움"/>
            <family val="3"/>
            <charset val="129"/>
          </rPr>
          <t>조형서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재입고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<sst xmlns="http://schemas.openxmlformats.org/spreadsheetml/2006/main" count="324" uniqueCount="236">
  <si>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</si>
  <si>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</si>
  <si>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</si>
  <si>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</si>
  <si>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</si>
  <si>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</si>
  <si>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</si>
  <si>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</si>
  <si>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</si>
  <si>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</si>
  <si>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</si>
  <si>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</si>
  <si>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</si>
  <si>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</si>
  <si>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</si>
  <si>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</si>
  <si>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</si>
  <si>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</si>
  <si>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</si>
  <si>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</si>
  <si>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</si>
  <si>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</si>
  <si>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</si>
  <si>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</si>
  <si>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</si>
  <si>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</si>
  <si>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</si>
  <si>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</si>
  <si>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</si>
  <si>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</si>
  <si>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</si>
  <si>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</si>
  <si>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</si>
  <si>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</si>
  <si>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</si>
  <si>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</si>
  <si>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</si>
  <si>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</si>
  <si>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</si>
  <si>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</si>
  <si>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</si>
  <si>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</si>
  <si>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</si>
  <si>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</si>
  <si>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</si>
  <si>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</si>
  <si>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</si>
  <si>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</si>
  <si>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</si>
  <si>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</si>
  <si>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</si>
  <si>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</si>
  <si>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</si>
  <si>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</si>
  <si>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</si>
  <si>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</si>
  <si>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</si>
  <si>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</si>
  <si>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</si>
  <si>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</si>
  <si>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</si>
  <si>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</si>
  <si>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</si>
  <si>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</si>
  <si>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</si>
  <si>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</si>
  <si>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</si>
  <si>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</si>
  <si>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</si>
  <si>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</si>
  <si>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</si>
  <si>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</si>
  <si>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</si>
  <si>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</si>
  <si>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</si>
  <si>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</si>
  <si>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</si>
  <si>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</si>
  <si>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</si>
  <si>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</si>
  <si>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</si>
  <si>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</si>
  <si>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</si>
  <si>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</si>
  <si>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</si>
  <si>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</si>
  <si>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</si>
  <si>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</si>
  <si>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</si>
  <si>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</si>
  <si>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</si>
  <si>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</si>
  <si>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</si>
  <si>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</si>
  <si>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</si>
  <si>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</si>
  <si>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</si>
  <si>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</si>
  <si>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</si>
  <si>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</si>
  <si>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</si>
  <si>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</si>
  <si>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</si>
  <si>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</si>
  <si>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</si>
  <si>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</si>
  <si>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</si>
  <si>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</si>
  <si>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</si>
  <si>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</si>
  <si>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</si>
  <si>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</si>
  <si>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</si>
  <si>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</si>
  <si>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</si>
  <si>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</si>
  <si>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</si>
  <si>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</si>
  <si>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</si>
  <si>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</si>
  <si>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</si>
  <si>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</si>
  <si>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</si>
  <si>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</si>
  <si>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</si>
  <si>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</si>
  <si>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</si>
  <si>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</si>
  <si>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</si>
  <si>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</si>
  <si>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</si>
  <si>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</si>
  <si>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</si>
  <si>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</si>
  <si>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</si>
  <si>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</si>
  <si>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</si>
  <si>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</si>
  <si>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</si>
  <si>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</si>
  <si>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</si>
  <si>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</si>
  <si>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</si>
  <si>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</si>
  <si>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</si>
  <si>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</si>
  <si>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</si>
  <si>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</si>
  <si>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</si>
  <si>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</si>
  <si>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</si>
  <si>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</si>
  <si>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</si>
  <si>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</si>
  <si>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</si>
  <si>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</si>
  <si>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</si>
  <si>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</si>
  <si>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</si>
  <si>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</si>
  <si>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</si>
  <si>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</si>
  <si>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</si>
  <si>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</si>
  <si>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</si>
  <si>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</si>
  <si>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</si>
  <si>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</si>
  <si>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</si>
  <si>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</si>
  <si>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</si>
  <si>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</si>
  <si>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</si>
  <si>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</si>
  <si>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</si>
  <si>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</si>
  <si>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</si>
  <si>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</si>
  <si>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</si>
  <si>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</si>
  <si>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</si>
  <si>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</si>
  <si>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</si>
  <si>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</si>
  <si>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</si>
  <si>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</si>
  <si>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</si>
  <si>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</si>
  <si>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</si>
  <si>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</si>
  <si>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</si>
  <si>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</si>
  <si>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</si>
  <si>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</si>
  <si>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</si>
  <si>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</si>
  <si>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</si>
  <si>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</si>
  <si>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</si>
  <si>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</si>
  <si>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</si>
  <si>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</si>
  <si>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</si>
  <si>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</si>
  <si>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</si>
  <si>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</si>
  <si>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나트랑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</si>
  <si>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</si>
  <si>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</si>
  <si>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</si>
  <si>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</si>
  <si>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</si>
  <si>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</si>
  <si>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</si>
  <si>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</si>
  <si>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</si>
  <si>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</si>
  <si>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</si>
  <si>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</si>
  <si>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</si>
  <si>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</si>
  <si>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</si>
  <si>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</si>
  <si>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</si>
  <si>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</si>
  <si>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</si>
  <si>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</si>
  <si>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조형서 날짜 2025-08-01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</si>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</sst>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_);[Red]\(&quot;₩&quot;#,##0\)"/>
    <numFmt numFmtId="178" formatCode="m\/d\(aaa\)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4" fillId="4" borderId="9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5" fillId="5" borderId="0" xfId="0" applyFont="1" applyFill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7" fillId="5" borderId="3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6-4D7C-80A0-118ED5584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6-4D7C-80A0-118ED5584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6-4D7C-80A0-118ED5584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200025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448338C-F57E-E688-CDE1-C9EE00413106}"/>
            </a:ext>
          </a:extLst>
        </xdr:cNvPr>
        <xdr:cNvSpPr/>
      </xdr:nvSpPr>
      <xdr:spPr>
        <a:xfrm>
          <a:off x="1371600" y="2343150"/>
          <a:ext cx="6858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11</xdr:row>
          <xdr:rowOff>19050</xdr:rowOff>
        </xdr:from>
        <xdr:to>
          <xdr:col>3</xdr:col>
          <xdr:colOff>666750</xdr:colOff>
          <xdr:row>12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조형서" refreshedDate="45870.64577210648" createdVersion="8" refreshedVersion="8" minRefreshableVersion="3" recordCount="12" xr:uid="{78992E34-D4EB-4D6F-82BF-1A27117789CD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7559CA-6885-4DB4-9A1A-5C702E788C0B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E8" sqref="E8"/>
    </sheetView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189</v>
      </c>
      <c r="B3" s="1" t="s">
        <v>195</v>
      </c>
      <c r="C3" s="1" t="s">
        <v>200</v>
      </c>
      <c r="D3" s="1" t="s">
        <v>201</v>
      </c>
      <c r="E3" s="1" t="s">
        <v>204</v>
      </c>
      <c r="F3" s="1" t="s">
        <v>205</v>
      </c>
    </row>
    <row r="4" spans="1:6" x14ac:dyDescent="0.3">
      <c r="A4" s="1" t="s">
        <v>190</v>
      </c>
      <c r="B4" s="1" t="s">
        <v>196</v>
      </c>
      <c r="C4" s="2">
        <v>44995</v>
      </c>
      <c r="D4" s="1" t="s">
        <v>202</v>
      </c>
      <c r="E4" s="1">
        <v>36</v>
      </c>
      <c r="F4" s="3">
        <v>780000</v>
      </c>
    </row>
    <row r="5" spans="1:6" x14ac:dyDescent="0.3">
      <c r="A5" s="1" t="s">
        <v>191</v>
      </c>
      <c r="B5" s="1" t="s">
        <v>197</v>
      </c>
      <c r="C5" s="2">
        <v>44999</v>
      </c>
      <c r="D5" s="1" t="s">
        <v>202</v>
      </c>
      <c r="E5" s="1">
        <v>42</v>
      </c>
      <c r="F5" s="3">
        <v>960000</v>
      </c>
    </row>
    <row r="6" spans="1:6" x14ac:dyDescent="0.3">
      <c r="A6" s="1" t="s">
        <v>192</v>
      </c>
      <c r="B6" s="1" t="s">
        <v>198</v>
      </c>
      <c r="C6" s="2">
        <v>45000</v>
      </c>
      <c r="D6" s="1" t="s">
        <v>203</v>
      </c>
      <c r="E6" s="1">
        <v>30</v>
      </c>
      <c r="F6" s="3">
        <v>550000</v>
      </c>
    </row>
    <row r="7" spans="1:6" x14ac:dyDescent="0.3">
      <c r="A7" s="1" t="s">
        <v>193</v>
      </c>
      <c r="B7" s="1" t="s">
        <v>199</v>
      </c>
      <c r="C7" s="2">
        <v>45002</v>
      </c>
      <c r="D7" s="1" t="s">
        <v>203</v>
      </c>
      <c r="E7" s="1">
        <v>32</v>
      </c>
      <c r="F7" s="3">
        <v>830000</v>
      </c>
    </row>
    <row r="8" spans="1:6" x14ac:dyDescent="0.3">
      <c r="A8" s="1" t="s">
        <v>194</v>
      </c>
      <c r="B8" s="1" t="s">
        <v>206</v>
      </c>
      <c r="C8" s="2">
        <v>45006</v>
      </c>
      <c r="D8" s="1" t="s">
        <v>203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I9" sqref="I9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40" t="s">
        <v>81</v>
      </c>
      <c r="B1" s="40"/>
      <c r="C1" s="40"/>
      <c r="D1" s="40"/>
      <c r="E1" s="40"/>
      <c r="F1" s="40"/>
      <c r="G1" s="40"/>
    </row>
    <row r="3" spans="1:7" ht="17.25" thickBot="1" x14ac:dyDescent="0.35">
      <c r="A3" s="22" t="s">
        <v>82</v>
      </c>
      <c r="B3" s="22" t="s">
        <v>83</v>
      </c>
      <c r="C3" s="22" t="s">
        <v>84</v>
      </c>
      <c r="D3" s="22" t="s">
        <v>85</v>
      </c>
      <c r="E3" s="22" t="s">
        <v>86</v>
      </c>
      <c r="F3" s="22" t="s">
        <v>87</v>
      </c>
      <c r="G3" s="22" t="s">
        <v>88</v>
      </c>
    </row>
    <row r="4" spans="1:7" ht="17.25" thickTop="1" x14ac:dyDescent="0.3">
      <c r="A4" s="18" t="s">
        <v>89</v>
      </c>
      <c r="B4" s="18" t="s">
        <v>90</v>
      </c>
      <c r="C4" s="18">
        <v>320</v>
      </c>
      <c r="D4" s="18" t="s">
        <v>91</v>
      </c>
      <c r="E4" s="19">
        <v>45022</v>
      </c>
      <c r="F4" s="20">
        <v>1000</v>
      </c>
      <c r="G4" s="21">
        <v>16200000</v>
      </c>
    </row>
    <row r="5" spans="1:7" x14ac:dyDescent="0.3">
      <c r="A5" s="7" t="s">
        <v>92</v>
      </c>
      <c r="B5" s="7" t="s">
        <v>93</v>
      </c>
      <c r="C5" s="7">
        <v>250</v>
      </c>
      <c r="D5" s="7" t="s">
        <v>94</v>
      </c>
      <c r="E5" s="16">
        <v>45022</v>
      </c>
      <c r="F5" s="14">
        <v>500</v>
      </c>
      <c r="G5" s="17">
        <v>7936000</v>
      </c>
    </row>
    <row r="6" spans="1:7" x14ac:dyDescent="0.3">
      <c r="A6" s="7" t="s">
        <v>95</v>
      </c>
      <c r="B6" s="7" t="s">
        <v>96</v>
      </c>
      <c r="C6" s="7">
        <v>300</v>
      </c>
      <c r="D6" s="7" t="s">
        <v>97</v>
      </c>
      <c r="E6" s="16">
        <v>45023</v>
      </c>
      <c r="F6" s="14">
        <v>900</v>
      </c>
      <c r="G6" s="17">
        <v>13446000</v>
      </c>
    </row>
    <row r="7" spans="1:7" x14ac:dyDescent="0.3">
      <c r="A7" s="7" t="s">
        <v>98</v>
      </c>
      <c r="B7" s="7" t="s">
        <v>99</v>
      </c>
      <c r="C7" s="7">
        <v>360</v>
      </c>
      <c r="D7" s="7" t="s">
        <v>100</v>
      </c>
      <c r="E7" s="16">
        <v>45023</v>
      </c>
      <c r="F7" s="14">
        <v>1200</v>
      </c>
      <c r="G7" s="17">
        <v>21384000</v>
      </c>
    </row>
    <row r="8" spans="1:7" x14ac:dyDescent="0.3">
      <c r="A8" s="7" t="s">
        <v>101</v>
      </c>
      <c r="B8" s="7" t="s">
        <v>102</v>
      </c>
      <c r="C8" s="7">
        <v>295</v>
      </c>
      <c r="D8" s="7" t="s">
        <v>91</v>
      </c>
      <c r="E8" s="16">
        <v>45023</v>
      </c>
      <c r="F8" s="14">
        <v>1000</v>
      </c>
      <c r="G8" s="17">
        <v>13120000</v>
      </c>
    </row>
    <row r="9" spans="1:7" x14ac:dyDescent="0.3">
      <c r="A9" s="7" t="s">
        <v>103</v>
      </c>
      <c r="B9" s="7" t="s">
        <v>104</v>
      </c>
      <c r="C9" s="7">
        <v>440</v>
      </c>
      <c r="D9" s="7" t="s">
        <v>105</v>
      </c>
      <c r="E9" s="16">
        <v>45028</v>
      </c>
      <c r="F9" s="14">
        <v>1000</v>
      </c>
      <c r="G9" s="17">
        <v>22500000</v>
      </c>
    </row>
    <row r="10" spans="1:7" x14ac:dyDescent="0.3">
      <c r="A10" s="7" t="s">
        <v>106</v>
      </c>
      <c r="B10" s="7" t="s">
        <v>107</v>
      </c>
      <c r="C10" s="7">
        <v>350</v>
      </c>
      <c r="D10" s="7" t="s">
        <v>108</v>
      </c>
      <c r="E10" s="16">
        <v>45028</v>
      </c>
      <c r="F10" s="14">
        <v>900</v>
      </c>
      <c r="G10" s="17">
        <v>13050000</v>
      </c>
    </row>
    <row r="11" spans="1:7" x14ac:dyDescent="0.3">
      <c r="A11" s="7" t="s">
        <v>109</v>
      </c>
      <c r="B11" s="7" t="s">
        <v>110</v>
      </c>
      <c r="C11" s="7">
        <v>400</v>
      </c>
      <c r="D11" s="7" t="s">
        <v>100</v>
      </c>
      <c r="E11" s="16">
        <v>45030</v>
      </c>
      <c r="F11" s="14">
        <v>800</v>
      </c>
      <c r="G11" s="17">
        <v>21120000</v>
      </c>
    </row>
    <row r="12" spans="1:7" x14ac:dyDescent="0.3">
      <c r="A12" s="7" t="s">
        <v>111</v>
      </c>
      <c r="B12" s="7" t="s">
        <v>112</v>
      </c>
      <c r="C12" s="7">
        <v>330</v>
      </c>
      <c r="D12" s="7" t="s">
        <v>113</v>
      </c>
      <c r="E12" s="16">
        <v>45034</v>
      </c>
      <c r="F12" s="14">
        <v>1200</v>
      </c>
      <c r="G12" s="17">
        <v>17280000</v>
      </c>
    </row>
    <row r="13" spans="1:7" x14ac:dyDescent="0.3">
      <c r="A13" s="7" t="s">
        <v>114</v>
      </c>
      <c r="B13" s="7" t="s">
        <v>115</v>
      </c>
      <c r="C13" s="7">
        <v>420</v>
      </c>
      <c r="D13" s="7" t="s">
        <v>100</v>
      </c>
      <c r="E13" s="16">
        <v>45034</v>
      </c>
      <c r="F13" s="14">
        <v>600</v>
      </c>
      <c r="G13" s="17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B5" sqref="B5"/>
    </sheetView>
  </sheetViews>
  <sheetFormatPr defaultRowHeight="16.5" x14ac:dyDescent="0.3"/>
  <cols>
    <col min="1" max="1" width="3.625" customWidth="1"/>
  </cols>
  <sheetData>
    <row r="2" spans="2:7" ht="20.25" x14ac:dyDescent="0.3">
      <c r="B2" s="41" t="s">
        <v>116</v>
      </c>
      <c r="C2" s="41"/>
      <c r="D2" s="41"/>
      <c r="E2" s="41"/>
      <c r="F2" s="41"/>
      <c r="G2" s="41"/>
    </row>
    <row r="4" spans="2:7" x14ac:dyDescent="0.3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3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workbookViewId="0">
      <selection activeCell="D3" sqref="D3:D11"/>
    </sheetView>
  </sheetViews>
  <sheetFormatPr defaultRowHeight="16.5" x14ac:dyDescent="0.3"/>
  <cols>
    <col min="2" max="2" width="11.25" bestFit="1" customWidth="1"/>
    <col min="3" max="3" width="10.875" bestFit="1" customWidth="1"/>
    <col min="4" max="4" width="10.5" bestFit="1" customWidth="1"/>
    <col min="5" max="5" width="9.875" bestFit="1" customWidth="1"/>
    <col min="9" max="9" width="11" bestFit="1" customWidth="1"/>
  </cols>
  <sheetData>
    <row r="1" spans="1:10" x14ac:dyDescent="0.3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3">
      <c r="A3" s="7" t="s">
        <v>14</v>
      </c>
      <c r="B3" s="8">
        <v>45022</v>
      </c>
      <c r="C3" s="7">
        <v>4</v>
      </c>
      <c r="D3" s="7" t="str">
        <f>MONTH(B3+4)&amp;"/"&amp;DAY(WORKDAY(B3,C3))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3">
      <c r="A4" s="7" t="s">
        <v>17</v>
      </c>
      <c r="B4" s="8">
        <v>45023</v>
      </c>
      <c r="C4" s="7">
        <v>6</v>
      </c>
      <c r="D4" s="7" t="str">
        <f t="shared" ref="D4:D11" si="0">MONTH(B4+4)&amp;"/"&amp;DAY(WORKDAY(B4,C4))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3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3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3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3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3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3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3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42" t="s">
        <v>34</v>
      </c>
      <c r="G11" s="43"/>
      <c r="H11" s="43"/>
      <c r="I11" s="44"/>
      <c r="J11" s="7">
        <f>DAVERAGE(F2:J10,3, F2:F3)-AVERAGE(H3:H10)</f>
        <v>-4</v>
      </c>
    </row>
    <row r="13" spans="1:10" x14ac:dyDescent="0.3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3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3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 IF(I15&lt;=SMALL($I$15:$I$23,3), "◇",""))</f>
        <v>◆</v>
      </c>
    </row>
    <row r="16" spans="1:10" x14ac:dyDescent="0.3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 IF(I16&lt;=SMALL($I$15:$I$23,3), "◇",""))</f>
        <v>◇</v>
      </c>
    </row>
    <row r="17" spans="1:10" x14ac:dyDescent="0.3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3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3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3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3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3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3">
      <c r="A23" s="42" t="s">
        <v>66</v>
      </c>
      <c r="B23" s="43"/>
      <c r="C23" s="43"/>
      <c r="D23" s="44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3">
      <c r="A25" s="5" t="s">
        <v>68</v>
      </c>
      <c r="B25" s="4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3">
      <c r="A27" s="7">
        <v>1</v>
      </c>
      <c r="B27" s="7" t="s">
        <v>74</v>
      </c>
      <c r="C27" s="7">
        <v>3</v>
      </c>
      <c r="D27" s="11">
        <f t="shared" ref="D27:D35" si="2">IFERROR(C27*HLOOKUP(B27,$G$27:$J$28,2,FALSE), 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3">
      <c r="A28" s="7">
        <v>2</v>
      </c>
      <c r="B28" s="7" t="s">
        <v>75</v>
      </c>
      <c r="C28" s="7">
        <v>2</v>
      </c>
      <c r="D28" s="11">
        <f t="shared" si="2"/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3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3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3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3">
      <c r="A32" s="7">
        <v>6</v>
      </c>
      <c r="B32" s="7" t="s">
        <v>78</v>
      </c>
      <c r="C32" s="7">
        <v>4</v>
      </c>
      <c r="D32" s="11" t="str">
        <f>IFERROR(C32*HLOOKUP(B32,$G$27:$J$28,2,FALSE), "주문오류")</f>
        <v>주문오류</v>
      </c>
    </row>
    <row r="33" spans="1:4" x14ac:dyDescent="0.3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3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3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H14" sqref="H14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6" ht="20.25" x14ac:dyDescent="0.3">
      <c r="A1" s="41" t="s">
        <v>117</v>
      </c>
      <c r="B1" s="41"/>
      <c r="C1" s="41"/>
      <c r="D1" s="41"/>
      <c r="E1" s="41"/>
      <c r="F1" s="41"/>
    </row>
    <row r="3" spans="1:6" x14ac:dyDescent="0.3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3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3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3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3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3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3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3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3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3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3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3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3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3">
      <c r="B18" s="23" t="s">
        <v>221</v>
      </c>
    </row>
    <row r="19" spans="1:7" x14ac:dyDescent="0.3">
      <c r="B19" t="s">
        <v>133</v>
      </c>
      <c r="D19" t="s">
        <v>125</v>
      </c>
      <c r="F19" t="s">
        <v>128</v>
      </c>
    </row>
    <row r="20" spans="1:7" x14ac:dyDescent="0.3">
      <c r="A20" s="23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3">
      <c r="A21" s="24" t="s">
        <v>127</v>
      </c>
      <c r="B21">
        <v>46</v>
      </c>
      <c r="C21" s="25">
        <v>13294000</v>
      </c>
      <c r="D21">
        <v>62</v>
      </c>
      <c r="E21" s="25">
        <v>17918000</v>
      </c>
      <c r="F21">
        <v>35</v>
      </c>
      <c r="G21" s="25">
        <v>10115000</v>
      </c>
    </row>
    <row r="22" spans="1:7" x14ac:dyDescent="0.3">
      <c r="A22" s="24" t="s">
        <v>124</v>
      </c>
      <c r="B22">
        <v>53</v>
      </c>
      <c r="C22" s="25">
        <v>55968000</v>
      </c>
      <c r="D22">
        <v>28</v>
      </c>
      <c r="E22" s="25">
        <v>29568000</v>
      </c>
      <c r="F22">
        <v>38</v>
      </c>
      <c r="G22" s="25">
        <v>40128000</v>
      </c>
    </row>
    <row r="23" spans="1:7" x14ac:dyDescent="0.3">
      <c r="A23" s="24" t="s">
        <v>136</v>
      </c>
      <c r="C23" s="25"/>
      <c r="D23">
        <v>27</v>
      </c>
      <c r="E23" s="25">
        <v>10152000</v>
      </c>
      <c r="F23">
        <v>15</v>
      </c>
      <c r="G23" s="25">
        <v>5640000</v>
      </c>
    </row>
    <row r="24" spans="1:7" x14ac:dyDescent="0.3">
      <c r="A24" s="24" t="s">
        <v>132</v>
      </c>
      <c r="B24">
        <v>61</v>
      </c>
      <c r="C24" s="25">
        <v>42639000</v>
      </c>
      <c r="E24" s="25"/>
      <c r="F24">
        <v>24</v>
      </c>
      <c r="G24" s="25">
        <v>16776000</v>
      </c>
    </row>
    <row r="25" spans="1:7" x14ac:dyDescent="0.3">
      <c r="A25" s="24" t="s">
        <v>130</v>
      </c>
      <c r="B25">
        <v>22</v>
      </c>
      <c r="C25" s="25">
        <v>42900000</v>
      </c>
      <c r="D25">
        <v>19</v>
      </c>
      <c r="E25" s="25">
        <v>37050000</v>
      </c>
      <c r="G25" s="25"/>
    </row>
    <row r="26" spans="1:7" x14ac:dyDescent="0.3">
      <c r="A26" s="24" t="s">
        <v>220</v>
      </c>
      <c r="B26">
        <v>45.5</v>
      </c>
      <c r="C26" s="25">
        <v>38700250</v>
      </c>
      <c r="D26">
        <v>34</v>
      </c>
      <c r="E26" s="25">
        <v>23672000</v>
      </c>
      <c r="F26">
        <v>28</v>
      </c>
      <c r="G26" s="25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1258-9EFE-4A53-8C74-BE3D56E1F110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29" t="s">
        <v>229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231</v>
      </c>
      <c r="E3" s="37" t="s">
        <v>226</v>
      </c>
      <c r="F3" s="37" t="s">
        <v>228</v>
      </c>
    </row>
    <row r="4" spans="2:6" ht="40.5" hidden="1" outlineLevel="1" x14ac:dyDescent="0.3">
      <c r="B4" s="32"/>
      <c r="C4" s="32"/>
      <c r="E4" s="39" t="s">
        <v>227</v>
      </c>
      <c r="F4" s="39" t="s">
        <v>227</v>
      </c>
    </row>
    <row r="5" spans="2:6" x14ac:dyDescent="0.3">
      <c r="B5" s="33" t="s">
        <v>230</v>
      </c>
      <c r="C5" s="34"/>
      <c r="D5" s="31"/>
      <c r="E5" s="31"/>
      <c r="F5" s="31"/>
    </row>
    <row r="6" spans="2:6" outlineLevel="1" x14ac:dyDescent="0.3">
      <c r="B6" s="32"/>
      <c r="C6" s="32" t="s">
        <v>224</v>
      </c>
      <c r="D6" s="26">
        <v>0.05</v>
      </c>
      <c r="E6" s="38">
        <v>0.06</v>
      </c>
      <c r="F6" s="38">
        <v>0.04</v>
      </c>
    </row>
    <row r="7" spans="2:6" x14ac:dyDescent="0.3">
      <c r="B7" s="33" t="s">
        <v>232</v>
      </c>
      <c r="C7" s="34"/>
      <c r="D7" s="31"/>
      <c r="E7" s="31"/>
      <c r="F7" s="31"/>
    </row>
    <row r="8" spans="2:6" ht="17.25" outlineLevel="1" thickBot="1" x14ac:dyDescent="0.35">
      <c r="B8" s="35"/>
      <c r="C8" s="35" t="s">
        <v>225</v>
      </c>
      <c r="D8" s="27">
        <v>1858000</v>
      </c>
      <c r="E8" s="27">
        <v>1886000</v>
      </c>
      <c r="F8" s="27">
        <v>1830000</v>
      </c>
    </row>
    <row r="9" spans="2:6" x14ac:dyDescent="0.3">
      <c r="B9" t="s">
        <v>233</v>
      </c>
    </row>
    <row r="10" spans="2:6" x14ac:dyDescent="0.3">
      <c r="B10" t="s">
        <v>234</v>
      </c>
    </row>
    <row r="11" spans="2:6" x14ac:dyDescent="0.3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41" t="s">
        <v>144</v>
      </c>
      <c r="C2" s="41"/>
    </row>
    <row r="4" spans="2:3" x14ac:dyDescent="0.3">
      <c r="B4" s="10" t="s">
        <v>145</v>
      </c>
      <c r="C4" s="7" t="s">
        <v>150</v>
      </c>
    </row>
    <row r="5" spans="2:3" x14ac:dyDescent="0.3">
      <c r="B5" s="10" t="s">
        <v>146</v>
      </c>
      <c r="C5" s="14">
        <v>62000000</v>
      </c>
    </row>
    <row r="6" spans="2:3" x14ac:dyDescent="0.3">
      <c r="B6" s="10" t="s">
        <v>147</v>
      </c>
      <c r="C6" s="13">
        <v>0.05</v>
      </c>
    </row>
    <row r="7" spans="2:3" x14ac:dyDescent="0.3">
      <c r="B7" s="10" t="s">
        <v>148</v>
      </c>
      <c r="C7" s="14">
        <v>36</v>
      </c>
    </row>
    <row r="8" spans="2:3" x14ac:dyDescent="0.3">
      <c r="B8" s="10" t="s">
        <v>149</v>
      </c>
      <c r="C8" s="14">
        <f>ROUND(PMT(C6/12,C7,-C5),-3)</f>
        <v>1858000</v>
      </c>
    </row>
  </sheetData>
  <scenarios current="0" show="0" sqref="C8">
    <scenario name="금리인상" locked="1" count="1" user="조형서" comment="만든 사람 조형서 날짜 2025-08-01">
      <inputCells r="C6" val="0.06" numFmtId="9"/>
    </scenario>
    <scenario name="금리인하" locked="1" count="1" user="조형서" comment="만든 사람 조형서 날짜 2025-08-01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4" sqref="F4:F10"/>
    </sheetView>
  </sheetViews>
  <sheetFormatPr defaultRowHeight="16.5" x14ac:dyDescent="0.3"/>
  <sheetData>
    <row r="1" spans="1:6" ht="20.25" x14ac:dyDescent="0.3">
      <c r="A1" s="41" t="s">
        <v>151</v>
      </c>
      <c r="B1" s="41"/>
      <c r="C1" s="41"/>
      <c r="D1" s="41"/>
      <c r="E1" s="41"/>
      <c r="F1" s="41"/>
    </row>
    <row r="3" spans="1:6" x14ac:dyDescent="0.3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3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3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3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3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3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3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3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38100</xdr:colOff>
                    <xdr:row>11</xdr:row>
                    <xdr:rowOff>19050</xdr:rowOff>
                  </from>
                  <to>
                    <xdr:col>3</xdr:col>
                    <xdr:colOff>666750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L15" sqref="L15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41" t="s">
        <v>164</v>
      </c>
      <c r="B1" s="41"/>
      <c r="C1" s="41"/>
      <c r="D1" s="41"/>
      <c r="E1" s="41"/>
      <c r="F1" s="41"/>
    </row>
    <row r="3" spans="1:6" x14ac:dyDescent="0.3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3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3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3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3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3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3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3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3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형서 조</cp:lastModifiedBy>
  <dcterms:created xsi:type="dcterms:W3CDTF">2023-04-27T08:01:32Z</dcterms:created>
  <dcterms:modified xsi:type="dcterms:W3CDTF">2025-08-01T07:16:06Z</dcterms:modified>
</cp:coreProperties>
</file>