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bugatiiveyron/Downloads/시나공 컴활 총정리/길벗컴활2급총정리/기출/"/>
    </mc:Choice>
  </mc:AlternateContent>
  <xr:revisionPtr revIDLastSave="0" documentId="13_ncr:1_{216CF421-CB71-4A46-A685-3747E56CAA25}" xr6:coauthVersionLast="47" xr6:coauthVersionMax="47" xr10:uidLastSave="{00000000-0000-0000-0000-000000000000}"/>
  <bookViews>
    <workbookView xWindow="0" yWindow="500" windowWidth="28800" windowHeight="161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1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F5" i="7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E23" i="4"/>
  <c r="J11" i="4"/>
  <c r="D4" i="4"/>
  <c r="D5" i="4"/>
  <c r="D6" i="4"/>
  <c r="D7" i="4"/>
  <c r="D8" i="4"/>
  <c r="D9" i="4"/>
  <c r="D10" i="4"/>
  <c r="D11" i="4"/>
  <c r="D3" i="4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임로주</author>
  </authors>
  <commentList>
    <comment ref="G5" authorId="0" shapeId="0" xr:uid="{B8E175DA-B080-7A4B-BD4D-A09425133193}">
      <text>
        <r>
          <rPr>
            <b/>
            <sz val="10"/>
            <color rgb="FF000000"/>
            <rFont val="Malgun Gothic"/>
            <family val="2"/>
            <charset val="129"/>
          </rPr>
          <t>확인</t>
        </r>
        <r>
          <rPr>
            <b/>
            <sz val="10"/>
            <color rgb="FF000000"/>
            <rFont val="Malgun Gothic"/>
            <family val="2"/>
            <charset val="129"/>
          </rPr>
          <t xml:space="preserve"> : </t>
        </r>
        <r>
          <rPr>
            <b/>
            <sz val="10"/>
            <color rgb="FF000000"/>
            <rFont val="Malgun Gothic"/>
            <family val="2"/>
            <charset val="129"/>
          </rPr>
          <t>재입고</t>
        </r>
        <r>
          <rPr>
            <b/>
            <sz val="10"/>
            <color rgb="FF000000"/>
            <rFont val="Malgun Gothic"/>
            <family val="2"/>
            <charset val="129"/>
          </rPr>
          <t xml:space="preserve"> </t>
        </r>
        <r>
          <rPr>
            <b/>
            <sz val="10"/>
            <color rgb="FF000000"/>
            <rFont val="Malgun Gothic"/>
            <family val="2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<sst xmlns="http://schemas.openxmlformats.org/spreadsheetml/2006/main" count="324" uniqueCount="236">
  <si>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</si>
  <si>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</si>
  <si>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</si>
  <si>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</si>
  <si>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</si>
  <si>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</si>
  <si>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</si>
  <si>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</si>
  <si>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</si>
  <si>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</si>
  <si>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</si>
  <si>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</si>
  <si>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</si>
  <si>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</si>
  <si>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</si>
  <si>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</si>
  <si>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</si>
  <si>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</si>
  <si>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</si>
  <si>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</si>
  <si>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</si>
  <si>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</si>
  <si>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</si>
  <si>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</si>
  <si>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</si>
  <si>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</si>
  <si>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</si>
  <si>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</si>
  <si>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</si>
  <si>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</si>
  <si>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</si>
  <si>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</si>
  <si>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</si>
  <si>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</si>
  <si>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</si>
  <si>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</si>
  <si>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</si>
  <si>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</si>
  <si>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</si>
  <si>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</si>
  <si>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</si>
  <si>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</si>
  <si>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</si>
  <si>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</si>
  <si>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</si>
  <si>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</si>
  <si>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</si>
  <si>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</si>
  <si>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</si>
  <si>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</si>
  <si>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</si>
  <si>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</si>
  <si>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</si>
  <si>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</si>
  <si>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</si>
  <si>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</si>
  <si>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</si>
  <si>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</si>
  <si>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</si>
  <si>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</si>
  <si>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</si>
  <si>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</si>
  <si>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</si>
  <si>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</si>
  <si>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</si>
  <si>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</si>
  <si>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</si>
  <si>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</si>
  <si>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</si>
  <si>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</si>
  <si>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</si>
  <si>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</si>
  <si>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</si>
  <si>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</si>
  <si>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</si>
  <si>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</si>
  <si>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</si>
  <si>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</si>
  <si>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</si>
  <si>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</si>
  <si>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</si>
  <si>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</si>
  <si>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</si>
  <si>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</si>
  <si>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</si>
  <si>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</si>
  <si>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</si>
  <si>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</si>
  <si>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</si>
  <si>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</si>
  <si>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</si>
  <si>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</si>
  <si>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</si>
  <si>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</si>
  <si>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</si>
  <si>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</si>
  <si>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</si>
  <si>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</si>
  <si>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</si>
  <si>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</si>
  <si>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</si>
  <si>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</si>
  <si>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</si>
  <si>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</si>
  <si>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</si>
  <si>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</si>
  <si>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</si>
  <si>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</si>
  <si>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</si>
  <si>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</si>
  <si>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</si>
  <si>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</si>
  <si>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</si>
  <si>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</si>
  <si>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</si>
  <si>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</si>
  <si>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</si>
  <si>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</si>
  <si>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</si>
  <si>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</si>
  <si>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</si>
  <si>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</si>
  <si>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</si>
  <si>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</si>
  <si>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</si>
  <si>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</si>
  <si>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</si>
  <si>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</si>
  <si>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</si>
  <si>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</si>
  <si>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</si>
  <si>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</si>
  <si>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</si>
  <si>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</si>
  <si>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</si>
  <si>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</si>
  <si>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</si>
  <si>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</si>
  <si>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</si>
  <si>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</si>
  <si>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</si>
  <si>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</si>
  <si>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</si>
  <si>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</si>
  <si>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</si>
  <si>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</si>
  <si>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</si>
  <si>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</si>
  <si>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</si>
  <si>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</si>
  <si>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</si>
  <si>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</si>
  <si>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</si>
  <si>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</si>
  <si>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</si>
  <si>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</si>
  <si>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</si>
  <si>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</si>
  <si>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</si>
  <si>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</si>
  <si>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</si>
  <si>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</si>
  <si>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</si>
  <si>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</si>
  <si>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</si>
  <si>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</si>
  <si>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</si>
  <si>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</si>
  <si>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</si>
  <si>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</si>
  <si>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</si>
  <si>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</si>
  <si>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</si>
  <si>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</si>
  <si>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</si>
  <si>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</si>
  <si>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</si>
  <si>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</si>
  <si>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</si>
  <si>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</si>
  <si>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</si>
  <si>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</si>
  <si>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</si>
  <si>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</si>
  <si>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</si>
  <si>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</si>
  <si>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</si>
  <si>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</si>
  <si>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</si>
  <si>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</si>
  <si>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</si>
  <si>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</si>
  <si>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</si>
  <si>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</si>
  <si>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</si>
  <si>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</si>
  <si>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</si>
  <si>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</si>
  <si>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</si>
  <si>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</si>
  <si>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</si>
  <si>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</si>
  <si>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</si>
  <si>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</si>
  <si>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</si>
  <si>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</si>
  <si>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상공문고 도서 입고 현황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</si>
  <si>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</si>
  <si>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</si>
  <si>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</si>
  <si>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</si>
  <si>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</si>
  <si>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</si>
  <si>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</si>
  <si>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</si>
  <si>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</si>
  <si>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</si>
  <si>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</si>
  <si>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</si>
  <si>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</si>
  <si>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</si>
  <si>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</si>
  <si>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</si>
  <si>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</si>
  <si>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</si>
  <si>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</si>
  <si>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</si>
  <si>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임로주 날짜 2025.3.7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</si>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</sst>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₩&quot;#,##0_);\(&quot;₩&quot;#,##0\)"/>
    <numFmt numFmtId="176" formatCode="_-* #,##0_-;\-* #,##0_-;_-* &quot;-&quot;_-;_-@_-"/>
    <numFmt numFmtId="177" formatCode="#,##0_ "/>
    <numFmt numFmtId="180" formatCode="m\/d\(aaa\)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u val="double"/>
      <sz val="18"/>
      <color theme="1"/>
      <name val="HY견고딕"/>
      <charset val="129"/>
    </font>
    <font>
      <b/>
      <sz val="10"/>
      <color rgb="FF000000"/>
      <name val="Malgun Gothic"/>
      <family val="2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176" fontId="0" fillId="0" borderId="1" xfId="1" applyFont="1" applyBorder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176" fontId="0" fillId="0" borderId="6" xfId="1" applyFon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9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0" fontId="10" fillId="4" borderId="9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5" fontId="0" fillId="0" borderId="6" xfId="0" applyNumberFormat="1" applyBorder="1">
      <alignment vertical="center"/>
    </xf>
    <xf numFmtId="5" fontId="0" fillId="0" borderId="1" xfId="0" applyNumberFormat="1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FD-6942-94F4-28D8C0800F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FD-6942-94F4-28D8C0800F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EB2FC132-3B87-C1F5-540A-B7D46E8C77BF}"/>
            </a:ext>
          </a:extLst>
        </xdr:cNvPr>
        <xdr:cNvSpPr/>
      </xdr:nvSpPr>
      <xdr:spPr>
        <a:xfrm>
          <a:off x="1340994" y="2382236"/>
          <a:ext cx="670497" cy="425963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로주" refreshedDate="45723.691081712961" createdVersion="8" refreshedVersion="8" minRefreshableVersion="3" recordCount="12" xr:uid="{C3C22E22-B715-8844-B037-0BBEFE212CB5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176">
      <sharedItems containsSemiMixedTypes="0" containsString="0" containsNumber="1" containsInteger="1" minValue="289000" maxValue="1950000"/>
    </cacheField>
    <cacheField name="총판매액" numFmtId="176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9A23FF-50A9-674B-975C-14DD1328C523}" name="피벗 테이블1" cacheId="1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176" showAll="0"/>
    <pivotField dataField="1" numFmtId="176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 numFmtId="177"/>
    <dataField name="평균 : 총판매액" fld="5" subtotal="average" baseField="0" baseItem="0" numFmtId="177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zoomScale="174" workbookViewId="0">
      <selection activeCell="F9" sqref="F9"/>
    </sheetView>
  </sheetViews>
  <sheetFormatPr baseColWidth="10" defaultColWidth="8.83203125" defaultRowHeight="17"/>
  <cols>
    <col min="3" max="3" width="11" bestFit="1" customWidth="1"/>
    <col min="6" max="6" width="10" bestFit="1" customWidth="1"/>
  </cols>
  <sheetData>
    <row r="1" spans="1:6">
      <c r="A1" t="s">
        <v>0</v>
      </c>
    </row>
    <row r="3" spans="1:6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204</v>
      </c>
      <c r="F3" s="1" t="s">
        <v>205</v>
      </c>
    </row>
    <row r="4" spans="1:6">
      <c r="A4" s="1" t="s">
        <v>189</v>
      </c>
      <c r="B4" s="1" t="s">
        <v>195</v>
      </c>
      <c r="C4" s="2">
        <v>44995</v>
      </c>
      <c r="D4" s="1" t="s">
        <v>202</v>
      </c>
      <c r="E4" s="1">
        <v>36</v>
      </c>
      <c r="F4" s="3">
        <v>780000</v>
      </c>
    </row>
    <row r="5" spans="1:6">
      <c r="A5" s="1" t="s">
        <v>190</v>
      </c>
      <c r="B5" s="1" t="s">
        <v>196</v>
      </c>
      <c r="C5" s="2">
        <v>44999</v>
      </c>
      <c r="D5" s="1" t="s">
        <v>202</v>
      </c>
      <c r="E5" s="1">
        <v>42</v>
      </c>
      <c r="F5" s="3">
        <v>960000</v>
      </c>
    </row>
    <row r="6" spans="1:6">
      <c r="A6" s="1" t="s">
        <v>191</v>
      </c>
      <c r="B6" s="1" t="s">
        <v>197</v>
      </c>
      <c r="C6" s="2">
        <v>45000</v>
      </c>
      <c r="D6" s="1" t="s">
        <v>203</v>
      </c>
      <c r="E6" s="1">
        <v>30</v>
      </c>
      <c r="F6" s="3">
        <v>550000</v>
      </c>
    </row>
    <row r="7" spans="1:6">
      <c r="A7" s="1" t="s">
        <v>192</v>
      </c>
      <c r="B7" s="1" t="s">
        <v>198</v>
      </c>
      <c r="C7" s="2">
        <v>45002</v>
      </c>
      <c r="D7" s="1" t="s">
        <v>203</v>
      </c>
      <c r="E7" s="1">
        <v>32</v>
      </c>
      <c r="F7" s="3">
        <v>830000</v>
      </c>
    </row>
    <row r="8" spans="1:6">
      <c r="A8" s="1" t="s">
        <v>193</v>
      </c>
      <c r="B8" s="1" t="s">
        <v>199</v>
      </c>
      <c r="C8" s="2">
        <v>45006</v>
      </c>
      <c r="D8" s="1" t="s">
        <v>203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zoomScale="166" workbookViewId="0">
      <selection activeCell="H7" sqref="H7"/>
    </sheetView>
  </sheetViews>
  <sheetFormatPr baseColWidth="10" defaultColWidth="8.83203125" defaultRowHeight="17"/>
  <cols>
    <col min="1" max="1" width="18.5" bestFit="1" customWidth="1"/>
    <col min="5" max="5" width="11" bestFit="1" customWidth="1"/>
    <col min="7" max="7" width="12.83203125" bestFit="1" customWidth="1"/>
  </cols>
  <sheetData>
    <row r="1" spans="1:7" ht="27">
      <c r="A1" s="34" t="s">
        <v>206</v>
      </c>
      <c r="B1" s="34"/>
      <c r="C1" s="34"/>
      <c r="D1" s="34"/>
      <c r="E1" s="34"/>
      <c r="F1" s="34"/>
      <c r="G1" s="34"/>
    </row>
    <row r="3" spans="1:7" ht="19" thickBot="1">
      <c r="A3" s="18" t="s">
        <v>81</v>
      </c>
      <c r="B3" s="18" t="s">
        <v>82</v>
      </c>
      <c r="C3" s="18" t="s">
        <v>83</v>
      </c>
      <c r="D3" s="18" t="s">
        <v>84</v>
      </c>
      <c r="E3" s="18" t="s">
        <v>85</v>
      </c>
      <c r="F3" s="18" t="s">
        <v>86</v>
      </c>
      <c r="G3" s="18" t="s">
        <v>87</v>
      </c>
    </row>
    <row r="4" spans="1:7" ht="18" thickTop="1">
      <c r="A4" s="16" t="s">
        <v>88</v>
      </c>
      <c r="B4" s="16" t="s">
        <v>89</v>
      </c>
      <c r="C4" s="16">
        <v>320</v>
      </c>
      <c r="D4" s="16" t="s">
        <v>90</v>
      </c>
      <c r="E4" s="39">
        <v>45022</v>
      </c>
      <c r="F4" s="17">
        <v>1000</v>
      </c>
      <c r="G4" s="41">
        <v>16200000</v>
      </c>
    </row>
    <row r="5" spans="1:7">
      <c r="A5" s="7" t="s">
        <v>91</v>
      </c>
      <c r="B5" s="7" t="s">
        <v>92</v>
      </c>
      <c r="C5" s="7">
        <v>250</v>
      </c>
      <c r="D5" s="7" t="s">
        <v>93</v>
      </c>
      <c r="E5" s="40">
        <v>45022</v>
      </c>
      <c r="F5" s="14">
        <v>500</v>
      </c>
      <c r="G5" s="42">
        <v>7936000</v>
      </c>
    </row>
    <row r="6" spans="1:7">
      <c r="A6" s="7" t="s">
        <v>94</v>
      </c>
      <c r="B6" s="7" t="s">
        <v>95</v>
      </c>
      <c r="C6" s="7">
        <v>300</v>
      </c>
      <c r="D6" s="7" t="s">
        <v>96</v>
      </c>
      <c r="E6" s="40">
        <v>45023</v>
      </c>
      <c r="F6" s="14">
        <v>900</v>
      </c>
      <c r="G6" s="42">
        <v>13446000</v>
      </c>
    </row>
    <row r="7" spans="1:7">
      <c r="A7" s="7" t="s">
        <v>97</v>
      </c>
      <c r="B7" s="7" t="s">
        <v>98</v>
      </c>
      <c r="C7" s="7">
        <v>360</v>
      </c>
      <c r="D7" s="7" t="s">
        <v>99</v>
      </c>
      <c r="E7" s="40">
        <v>45023</v>
      </c>
      <c r="F7" s="14">
        <v>1200</v>
      </c>
      <c r="G7" s="42">
        <v>21384000</v>
      </c>
    </row>
    <row r="8" spans="1:7">
      <c r="A8" s="7" t="s">
        <v>100</v>
      </c>
      <c r="B8" s="7" t="s">
        <v>101</v>
      </c>
      <c r="C8" s="7">
        <v>295</v>
      </c>
      <c r="D8" s="7" t="s">
        <v>90</v>
      </c>
      <c r="E8" s="40">
        <v>45023</v>
      </c>
      <c r="F8" s="14">
        <v>1000</v>
      </c>
      <c r="G8" s="42">
        <v>13120000</v>
      </c>
    </row>
    <row r="9" spans="1:7">
      <c r="A9" s="7" t="s">
        <v>102</v>
      </c>
      <c r="B9" s="7" t="s">
        <v>103</v>
      </c>
      <c r="C9" s="7">
        <v>440</v>
      </c>
      <c r="D9" s="7" t="s">
        <v>104</v>
      </c>
      <c r="E9" s="40">
        <v>45028</v>
      </c>
      <c r="F9" s="14">
        <v>1000</v>
      </c>
      <c r="G9" s="42">
        <v>22500000</v>
      </c>
    </row>
    <row r="10" spans="1:7">
      <c r="A10" s="7" t="s">
        <v>105</v>
      </c>
      <c r="B10" s="7" t="s">
        <v>106</v>
      </c>
      <c r="C10" s="7">
        <v>350</v>
      </c>
      <c r="D10" s="7" t="s">
        <v>107</v>
      </c>
      <c r="E10" s="40">
        <v>45028</v>
      </c>
      <c r="F10" s="14">
        <v>900</v>
      </c>
      <c r="G10" s="42">
        <v>13050000</v>
      </c>
    </row>
    <row r="11" spans="1:7">
      <c r="A11" s="7" t="s">
        <v>108</v>
      </c>
      <c r="B11" s="7" t="s">
        <v>109</v>
      </c>
      <c r="C11" s="7">
        <v>400</v>
      </c>
      <c r="D11" s="7" t="s">
        <v>99</v>
      </c>
      <c r="E11" s="40">
        <v>45030</v>
      </c>
      <c r="F11" s="14">
        <v>800</v>
      </c>
      <c r="G11" s="42">
        <v>21120000</v>
      </c>
    </row>
    <row r="12" spans="1:7">
      <c r="A12" s="7" t="s">
        <v>110</v>
      </c>
      <c r="B12" s="7" t="s">
        <v>111</v>
      </c>
      <c r="C12" s="7">
        <v>330</v>
      </c>
      <c r="D12" s="7" t="s">
        <v>112</v>
      </c>
      <c r="E12" s="40">
        <v>45034</v>
      </c>
      <c r="F12" s="14">
        <v>1200</v>
      </c>
      <c r="G12" s="42">
        <v>17280000</v>
      </c>
    </row>
    <row r="13" spans="1:7">
      <c r="A13" s="7" t="s">
        <v>113</v>
      </c>
      <c r="B13" s="7" t="s">
        <v>114</v>
      </c>
      <c r="C13" s="7">
        <v>420</v>
      </c>
      <c r="D13" s="7" t="s">
        <v>99</v>
      </c>
      <c r="E13" s="40">
        <v>45034</v>
      </c>
      <c r="F13" s="14">
        <v>600</v>
      </c>
      <c r="G13" s="4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zoomScale="177" workbookViewId="0">
      <selection activeCell="I7" sqref="I7"/>
    </sheetView>
  </sheetViews>
  <sheetFormatPr baseColWidth="10" defaultColWidth="8.83203125" defaultRowHeight="17"/>
  <cols>
    <col min="1" max="1" width="3.5" customWidth="1"/>
  </cols>
  <sheetData>
    <row r="2" spans="2:7" ht="20">
      <c r="B2" s="35" t="s">
        <v>115</v>
      </c>
      <c r="C2" s="35"/>
      <c r="D2" s="35"/>
      <c r="E2" s="35"/>
      <c r="F2" s="35"/>
      <c r="G2" s="35"/>
    </row>
    <row r="4" spans="2:7">
      <c r="B4" t="s">
        <v>207</v>
      </c>
      <c r="C4" t="s">
        <v>165</v>
      </c>
      <c r="D4" t="s">
        <v>208</v>
      </c>
      <c r="E4" t="s">
        <v>209</v>
      </c>
      <c r="F4" t="s">
        <v>210</v>
      </c>
      <c r="G4" t="s">
        <v>211</v>
      </c>
    </row>
    <row r="5" spans="2:7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F12" zoomScale="240" workbookViewId="0">
      <selection activeCell="J16" sqref="J16"/>
    </sheetView>
  </sheetViews>
  <sheetFormatPr baseColWidth="10" defaultColWidth="8.83203125" defaultRowHeight="17"/>
  <cols>
    <col min="1" max="1" width="9" bestFit="1" customWidth="1"/>
    <col min="2" max="2" width="11.33203125" bestFit="1" customWidth="1"/>
    <col min="3" max="3" width="11" bestFit="1" customWidth="1"/>
    <col min="4" max="4" width="10.6640625" bestFit="1" customWidth="1"/>
    <col min="5" max="5" width="10.1640625" bestFit="1" customWidth="1"/>
    <col min="7" max="8" width="9" bestFit="1" customWidth="1"/>
    <col min="9" max="9" width="11.83203125" bestFit="1" customWidth="1"/>
    <col min="10" max="10" width="9" bestFit="1" customWidth="1"/>
  </cols>
  <sheetData>
    <row r="1" spans="1:10">
      <c r="A1" s="6" t="s">
        <v>1</v>
      </c>
      <c r="B1" s="4" t="s">
        <v>2</v>
      </c>
      <c r="F1" s="5" t="s">
        <v>3</v>
      </c>
      <c r="G1" s="4" t="s">
        <v>4</v>
      </c>
    </row>
    <row r="2" spans="1:10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36" t="s">
        <v>34</v>
      </c>
      <c r="G11" s="37"/>
      <c r="H11" s="37"/>
      <c r="I11" s="38"/>
      <c r="J11" s="7">
        <f>DAVERAGE(F2:J10,3,F2:F3)-AVERAGE(H3:H10)</f>
        <v>-4</v>
      </c>
    </row>
    <row r="13" spans="1:10">
      <c r="A13" s="5" t="s">
        <v>35</v>
      </c>
      <c r="B13" s="4" t="s">
        <v>36</v>
      </c>
      <c r="G13" s="6" t="s">
        <v>37</v>
      </c>
      <c r="H13" s="4" t="s">
        <v>38</v>
      </c>
    </row>
    <row r="14" spans="1:10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IF(LARGE($I$15:$I$23,3)&lt;=I15,"◆",IF(SMALL($I$15:$I$23,3)&gt;=I15,"◇",""))</f>
        <v>◆</v>
      </c>
    </row>
    <row r="16" spans="1:10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IF(LARGE($I$15:$I$23,3)&lt;=I16,"◆",IF(SMALL($I$15:$I$23,3)&gt;=I16,"◇",""))</f>
        <v>◇</v>
      </c>
    </row>
    <row r="17" spans="1:10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>
      <c r="A23" s="36" t="s">
        <v>66</v>
      </c>
      <c r="B23" s="37"/>
      <c r="C23" s="37"/>
      <c r="D23" s="38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>
      <c r="A25" s="5" t="s">
        <v>68</v>
      </c>
      <c r="B25" s="4" t="s">
        <v>69</v>
      </c>
    </row>
    <row r="26" spans="1:10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>
      <c r="A27" s="7">
        <v>1</v>
      </c>
      <c r="B27" s="7" t="s">
        <v>74</v>
      </c>
      <c r="C27" s="7">
        <v>3</v>
      </c>
      <c r="D27" s="11">
        <f>IFERROR(HLOOKUP(B27,$G$27:$J$28,2,FALSE)*C27,"주문오류")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>
      <c r="A28" s="7">
        <v>2</v>
      </c>
      <c r="B28" s="7" t="s">
        <v>75</v>
      </c>
      <c r="C28" s="7">
        <v>2</v>
      </c>
      <c r="D28" s="11">
        <f t="shared" ref="D28:D35" si="2">IFERROR(HLOOKUP(B28,$G$27:$J$28,2,FALSE)*C28,"주문오류")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6" zoomScale="125" workbookViewId="0">
      <selection activeCell="E22" sqref="E22"/>
    </sheetView>
  </sheetViews>
  <sheetFormatPr baseColWidth="10" defaultColWidth="8.83203125" defaultRowHeight="17"/>
  <cols>
    <col min="1" max="1" width="12.5" bestFit="1" customWidth="1"/>
    <col min="2" max="2" width="13" bestFit="1" customWidth="1"/>
    <col min="3" max="3" width="15" bestFit="1" customWidth="1"/>
    <col min="4" max="4" width="13" bestFit="1" customWidth="1"/>
    <col min="5" max="5" width="15" bestFit="1" customWidth="1"/>
    <col min="6" max="6" width="13" bestFit="1" customWidth="1"/>
    <col min="7" max="7" width="15" bestFit="1" customWidth="1"/>
    <col min="8" max="8" width="17.6640625" bestFit="1" customWidth="1"/>
    <col min="9" max="9" width="19.6640625" bestFit="1" customWidth="1"/>
  </cols>
  <sheetData>
    <row r="1" spans="1:6" ht="20">
      <c r="A1" s="35" t="s">
        <v>116</v>
      </c>
      <c r="B1" s="35"/>
      <c r="C1" s="35"/>
      <c r="D1" s="35"/>
      <c r="E1" s="35"/>
      <c r="F1" s="35"/>
    </row>
    <row r="3" spans="1:6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</row>
    <row r="4" spans="1:6">
      <c r="A4" s="7" t="s">
        <v>123</v>
      </c>
      <c r="B4" s="7" t="s">
        <v>124</v>
      </c>
      <c r="C4" s="7" t="s">
        <v>125</v>
      </c>
      <c r="D4" s="7">
        <v>28</v>
      </c>
      <c r="E4" s="11">
        <v>1056000</v>
      </c>
      <c r="F4" s="11">
        <f>D4*E4</f>
        <v>29568000</v>
      </c>
    </row>
    <row r="5" spans="1:6">
      <c r="A5" s="7" t="s">
        <v>126</v>
      </c>
      <c r="B5" s="7" t="s">
        <v>127</v>
      </c>
      <c r="C5" s="7" t="s">
        <v>128</v>
      </c>
      <c r="D5" s="7">
        <v>35</v>
      </c>
      <c r="E5" s="11">
        <v>289000</v>
      </c>
      <c r="F5" s="11">
        <f t="shared" ref="F5:F15" si="0">D5*E5</f>
        <v>10115000</v>
      </c>
    </row>
    <row r="6" spans="1:6">
      <c r="A6" s="7" t="s">
        <v>129</v>
      </c>
      <c r="B6" s="7" t="s">
        <v>124</v>
      </c>
      <c r="C6" s="7" t="s">
        <v>130</v>
      </c>
      <c r="D6" s="7">
        <v>19</v>
      </c>
      <c r="E6" s="11">
        <v>1950000</v>
      </c>
      <c r="F6" s="11">
        <f t="shared" si="0"/>
        <v>37050000</v>
      </c>
    </row>
    <row r="7" spans="1:6">
      <c r="A7" s="7" t="s">
        <v>131</v>
      </c>
      <c r="B7" s="7" t="s">
        <v>132</v>
      </c>
      <c r="C7" s="7" t="s">
        <v>133</v>
      </c>
      <c r="D7" s="7">
        <v>61</v>
      </c>
      <c r="E7" s="11">
        <v>699000</v>
      </c>
      <c r="F7" s="11">
        <f t="shared" si="0"/>
        <v>42639000</v>
      </c>
    </row>
    <row r="8" spans="1:6">
      <c r="A8" s="7" t="s">
        <v>123</v>
      </c>
      <c r="B8" s="7" t="s">
        <v>132</v>
      </c>
      <c r="C8" s="7" t="s">
        <v>134</v>
      </c>
      <c r="D8" s="7">
        <v>53</v>
      </c>
      <c r="E8" s="11">
        <v>1056000</v>
      </c>
      <c r="F8" s="11">
        <f t="shared" si="0"/>
        <v>55968000</v>
      </c>
    </row>
    <row r="9" spans="1:6">
      <c r="A9" s="7" t="s">
        <v>135</v>
      </c>
      <c r="B9" s="7" t="s">
        <v>124</v>
      </c>
      <c r="C9" s="7" t="s">
        <v>136</v>
      </c>
      <c r="D9" s="7">
        <v>27</v>
      </c>
      <c r="E9" s="11">
        <v>376000</v>
      </c>
      <c r="F9" s="11">
        <f t="shared" si="0"/>
        <v>10152000</v>
      </c>
    </row>
    <row r="10" spans="1:6">
      <c r="A10" s="7" t="s">
        <v>129</v>
      </c>
      <c r="B10" s="7" t="s">
        <v>132</v>
      </c>
      <c r="C10" s="7" t="s">
        <v>137</v>
      </c>
      <c r="D10" s="7">
        <v>22</v>
      </c>
      <c r="E10" s="11">
        <v>1950000</v>
      </c>
      <c r="F10" s="11">
        <f t="shared" si="0"/>
        <v>42900000</v>
      </c>
    </row>
    <row r="11" spans="1:6">
      <c r="A11" s="7" t="s">
        <v>135</v>
      </c>
      <c r="B11" s="7" t="s">
        <v>127</v>
      </c>
      <c r="C11" s="7" t="s">
        <v>138</v>
      </c>
      <c r="D11" s="7">
        <v>15</v>
      </c>
      <c r="E11" s="11">
        <v>376000</v>
      </c>
      <c r="F11" s="11">
        <f t="shared" si="0"/>
        <v>5640000</v>
      </c>
    </row>
    <row r="12" spans="1:6">
      <c r="A12" s="7" t="s">
        <v>123</v>
      </c>
      <c r="B12" s="7" t="s">
        <v>127</v>
      </c>
      <c r="C12" s="7" t="s">
        <v>139</v>
      </c>
      <c r="D12" s="7">
        <v>38</v>
      </c>
      <c r="E12" s="11">
        <v>1056000</v>
      </c>
      <c r="F12" s="11">
        <f t="shared" si="0"/>
        <v>40128000</v>
      </c>
    </row>
    <row r="13" spans="1:6">
      <c r="A13" s="7" t="s">
        <v>126</v>
      </c>
      <c r="B13" s="7" t="s">
        <v>132</v>
      </c>
      <c r="C13" s="7" t="s">
        <v>140</v>
      </c>
      <c r="D13" s="7">
        <v>46</v>
      </c>
      <c r="E13" s="11">
        <v>289000</v>
      </c>
      <c r="F13" s="11">
        <f t="shared" si="0"/>
        <v>13294000</v>
      </c>
    </row>
    <row r="14" spans="1:6">
      <c r="A14" s="7" t="s">
        <v>126</v>
      </c>
      <c r="B14" s="7" t="s">
        <v>124</v>
      </c>
      <c r="C14" s="7" t="s">
        <v>141</v>
      </c>
      <c r="D14" s="7">
        <v>62</v>
      </c>
      <c r="E14" s="11">
        <v>289000</v>
      </c>
      <c r="F14" s="11">
        <f t="shared" si="0"/>
        <v>17918000</v>
      </c>
    </row>
    <row r="15" spans="1:6">
      <c r="A15" s="7" t="s">
        <v>131</v>
      </c>
      <c r="B15" s="7" t="s">
        <v>127</v>
      </c>
      <c r="C15" s="7" t="s">
        <v>142</v>
      </c>
      <c r="D15" s="7">
        <v>24</v>
      </c>
      <c r="E15" s="11">
        <v>699000</v>
      </c>
      <c r="F15" s="11">
        <f t="shared" si="0"/>
        <v>16776000</v>
      </c>
    </row>
    <row r="18" spans="1:7">
      <c r="B18" s="19" t="s">
        <v>221</v>
      </c>
    </row>
    <row r="19" spans="1:7">
      <c r="B19" t="s">
        <v>132</v>
      </c>
      <c r="D19" t="s">
        <v>124</v>
      </c>
      <c r="F19" t="s">
        <v>127</v>
      </c>
    </row>
    <row r="20" spans="1:7">
      <c r="A20" s="19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>
      <c r="A21" s="20" t="s">
        <v>126</v>
      </c>
      <c r="B21" s="21">
        <v>46</v>
      </c>
      <c r="C21" s="21">
        <v>13294000</v>
      </c>
      <c r="D21" s="21">
        <v>62</v>
      </c>
      <c r="E21" s="21">
        <v>17918000</v>
      </c>
      <c r="F21" s="21">
        <v>35</v>
      </c>
      <c r="G21" s="21">
        <v>10115000</v>
      </c>
    </row>
    <row r="22" spans="1:7">
      <c r="A22" s="20" t="s">
        <v>123</v>
      </c>
      <c r="B22" s="21">
        <v>53</v>
      </c>
      <c r="C22" s="21">
        <v>55968000</v>
      </c>
      <c r="D22" s="21">
        <v>28</v>
      </c>
      <c r="E22" s="21">
        <v>29568000</v>
      </c>
      <c r="F22" s="21">
        <v>38</v>
      </c>
      <c r="G22" s="21">
        <v>40128000</v>
      </c>
    </row>
    <row r="23" spans="1:7">
      <c r="A23" s="20" t="s">
        <v>135</v>
      </c>
      <c r="B23" s="21"/>
      <c r="C23" s="21"/>
      <c r="D23" s="21">
        <v>27</v>
      </c>
      <c r="E23" s="21">
        <v>10152000</v>
      </c>
      <c r="F23" s="21">
        <v>15</v>
      </c>
      <c r="G23" s="21">
        <v>5640000</v>
      </c>
    </row>
    <row r="24" spans="1:7">
      <c r="A24" s="20" t="s">
        <v>131</v>
      </c>
      <c r="B24" s="21">
        <v>61</v>
      </c>
      <c r="C24" s="21">
        <v>42639000</v>
      </c>
      <c r="D24" s="21"/>
      <c r="E24" s="21"/>
      <c r="F24" s="21">
        <v>24</v>
      </c>
      <c r="G24" s="21">
        <v>16776000</v>
      </c>
    </row>
    <row r="25" spans="1:7">
      <c r="A25" s="20" t="s">
        <v>129</v>
      </c>
      <c r="B25" s="21">
        <v>22</v>
      </c>
      <c r="C25" s="21">
        <v>42900000</v>
      </c>
      <c r="D25" s="21">
        <v>19</v>
      </c>
      <c r="E25" s="21">
        <v>37050000</v>
      </c>
      <c r="F25" s="21"/>
      <c r="G25" s="21"/>
    </row>
    <row r="26" spans="1:7">
      <c r="A26" s="20" t="s">
        <v>220</v>
      </c>
      <c r="B26" s="21">
        <v>45.5</v>
      </c>
      <c r="C26" s="21">
        <v>38700250</v>
      </c>
      <c r="D26" s="21">
        <v>34</v>
      </c>
      <c r="E26" s="21">
        <v>23672000</v>
      </c>
      <c r="F26" s="21">
        <v>28</v>
      </c>
      <c r="G26" s="2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61A3-1D5A-2641-B157-EA3488F90E0D}">
  <sheetPr>
    <outlinePr summaryBelow="0"/>
  </sheetPr>
  <dimension ref="B1:F11"/>
  <sheetViews>
    <sheetView showGridLines="0" zoomScale="188" workbookViewId="0"/>
  </sheetViews>
  <sheetFormatPr baseColWidth="10" defaultRowHeight="17" outlineLevelRow="1" outlineLevelCol="1"/>
  <cols>
    <col min="3" max="3" width="9.33203125" bestFit="1" customWidth="1"/>
    <col min="4" max="6" width="11.33203125" bestFit="1" customWidth="1" outlineLevel="1"/>
  </cols>
  <sheetData>
    <row r="1" spans="2:6" ht="18" thickBot="1"/>
    <row r="2" spans="2:6">
      <c r="B2" s="25" t="s">
        <v>229</v>
      </c>
      <c r="C2" s="25"/>
      <c r="D2" s="30"/>
      <c r="E2" s="30"/>
      <c r="F2" s="30"/>
    </row>
    <row r="3" spans="2:6" collapsed="1">
      <c r="B3" s="24"/>
      <c r="C3" s="24"/>
      <c r="D3" s="31" t="s">
        <v>231</v>
      </c>
      <c r="E3" s="31" t="s">
        <v>226</v>
      </c>
      <c r="F3" s="31" t="s">
        <v>228</v>
      </c>
    </row>
    <row r="4" spans="2:6" ht="48" hidden="1" outlineLevel="1">
      <c r="B4" s="27"/>
      <c r="C4" s="27"/>
      <c r="E4" s="33" t="s">
        <v>227</v>
      </c>
      <c r="F4" s="33" t="s">
        <v>227</v>
      </c>
    </row>
    <row r="5" spans="2:6">
      <c r="B5" s="28" t="s">
        <v>230</v>
      </c>
      <c r="C5" s="28"/>
      <c r="D5" s="26"/>
      <c r="E5" s="26"/>
      <c r="F5" s="26"/>
    </row>
    <row r="6" spans="2:6" outlineLevel="1">
      <c r="B6" s="27"/>
      <c r="C6" s="27" t="s">
        <v>224</v>
      </c>
      <c r="D6" s="22">
        <v>0.05</v>
      </c>
      <c r="E6" s="32">
        <v>0.06</v>
      </c>
      <c r="F6" s="32">
        <v>0.04</v>
      </c>
    </row>
    <row r="7" spans="2:6">
      <c r="B7" s="28" t="s">
        <v>232</v>
      </c>
      <c r="C7" s="28"/>
      <c r="D7" s="26"/>
      <c r="E7" s="26"/>
      <c r="F7" s="26"/>
    </row>
    <row r="8" spans="2:6" ht="18" outlineLevel="1" thickBot="1">
      <c r="B8" s="29"/>
      <c r="C8" s="29" t="s">
        <v>225</v>
      </c>
      <c r="D8" s="23">
        <v>1858000</v>
      </c>
      <c r="E8" s="23">
        <v>1886000</v>
      </c>
      <c r="F8" s="23">
        <v>1830000</v>
      </c>
    </row>
    <row r="9" spans="2:6">
      <c r="B9" t="s">
        <v>233</v>
      </c>
    </row>
    <row r="10" spans="2:6">
      <c r="B10" t="s">
        <v>234</v>
      </c>
    </row>
    <row r="11" spans="2:6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topLeftCell="B2" zoomScale="246" workbookViewId="0">
      <selection activeCell="C8" sqref="C8"/>
    </sheetView>
  </sheetViews>
  <sheetFormatPr baseColWidth="10" defaultColWidth="8.83203125" defaultRowHeight="17"/>
  <cols>
    <col min="1" max="1" width="3.5" customWidth="1"/>
    <col min="2" max="3" width="12.5" customWidth="1"/>
  </cols>
  <sheetData>
    <row r="2" spans="2:3" ht="20">
      <c r="B2" s="35" t="s">
        <v>143</v>
      </c>
      <c r="C2" s="35"/>
    </row>
    <row r="4" spans="2:3">
      <c r="B4" s="10" t="s">
        <v>144</v>
      </c>
      <c r="C4" s="7" t="s">
        <v>149</v>
      </c>
    </row>
    <row r="5" spans="2:3">
      <c r="B5" s="10" t="s">
        <v>145</v>
      </c>
      <c r="C5" s="14">
        <v>62000000</v>
      </c>
    </row>
    <row r="6" spans="2:3">
      <c r="B6" s="10" t="s">
        <v>146</v>
      </c>
      <c r="C6" s="13">
        <v>0.05</v>
      </c>
    </row>
    <row r="7" spans="2:3">
      <c r="B7" s="10" t="s">
        <v>147</v>
      </c>
      <c r="C7" s="14">
        <v>36</v>
      </c>
    </row>
    <row r="8" spans="2:3">
      <c r="B8" s="10" t="s">
        <v>148</v>
      </c>
      <c r="C8" s="14">
        <f>ROUND(PMT(C6/12,C7,-C5),-3)</f>
        <v>1858000</v>
      </c>
    </row>
  </sheetData>
  <scenarios current="0" sqref="C8">
    <scenario name="금리인상" locked="1" count="1" user="임로주" comment="만든 사람 임로주 날짜 2025.3.7">
      <inputCells r="C6" val="0.06" numFmtId="9"/>
    </scenario>
    <scenario name="금리인하" locked="1" count="1" user="임로주" comment="만든 사람 임로주 날짜 2025.3.7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zoomScale="161" workbookViewId="0">
      <selection activeCell="F14" sqref="F14"/>
    </sheetView>
  </sheetViews>
  <sheetFormatPr baseColWidth="10" defaultColWidth="8.83203125" defaultRowHeight="17"/>
  <sheetData>
    <row r="1" spans="1:6" ht="20">
      <c r="A1" s="35" t="s">
        <v>150</v>
      </c>
      <c r="B1" s="35"/>
      <c r="C1" s="35"/>
      <c r="D1" s="35"/>
      <c r="E1" s="35"/>
      <c r="F1" s="35"/>
    </row>
    <row r="3" spans="1:6">
      <c r="A3" s="7" t="s">
        <v>151</v>
      </c>
      <c r="B3" s="7" t="s">
        <v>45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>
      <c r="A4" s="7" t="s">
        <v>156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>
      <c r="A5" s="7" t="s">
        <v>157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>
      <c r="A6" s="7" t="s">
        <v>158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>
      <c r="A7" s="7" t="s">
        <v>159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>
      <c r="A8" s="7" t="s">
        <v>160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>
      <c r="A9" s="7" t="s">
        <v>161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>
      <c r="A10" s="7" t="s">
        <v>162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zoomScale="167" workbookViewId="0">
      <selection activeCell="J19" sqref="J19"/>
    </sheetView>
  </sheetViews>
  <sheetFormatPr baseColWidth="10" defaultColWidth="8.83203125" defaultRowHeight="17"/>
  <cols>
    <col min="5" max="6" width="11" bestFit="1" customWidth="1"/>
  </cols>
  <sheetData>
    <row r="1" spans="1:6" ht="20">
      <c r="A1" s="35" t="s">
        <v>163</v>
      </c>
      <c r="B1" s="35"/>
      <c r="C1" s="35"/>
      <c r="D1" s="35"/>
      <c r="E1" s="35"/>
      <c r="F1" s="35"/>
    </row>
    <row r="3" spans="1:6">
      <c r="A3" s="7" t="s">
        <v>164</v>
      </c>
      <c r="B3" s="7" t="s">
        <v>165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>
      <c r="A4" s="7" t="s">
        <v>170</v>
      </c>
      <c r="B4" s="7" t="s">
        <v>171</v>
      </c>
      <c r="C4" s="7" t="s">
        <v>48</v>
      </c>
      <c r="D4" s="15">
        <v>14000</v>
      </c>
      <c r="E4" s="15">
        <v>2542</v>
      </c>
      <c r="F4" s="15">
        <v>2898</v>
      </c>
    </row>
    <row r="5" spans="1:6">
      <c r="A5" s="7" t="s">
        <v>170</v>
      </c>
      <c r="B5" s="7" t="s">
        <v>172</v>
      </c>
      <c r="C5" s="7" t="s">
        <v>173</v>
      </c>
      <c r="D5" s="15">
        <v>15000</v>
      </c>
      <c r="E5" s="15">
        <v>2108</v>
      </c>
      <c r="F5" s="15">
        <v>1792</v>
      </c>
    </row>
    <row r="6" spans="1:6">
      <c r="A6" s="7" t="s">
        <v>170</v>
      </c>
      <c r="B6" s="7" t="s">
        <v>174</v>
      </c>
      <c r="C6" s="7" t="s">
        <v>175</v>
      </c>
      <c r="D6" s="15">
        <v>12000</v>
      </c>
      <c r="E6" s="15">
        <v>3193</v>
      </c>
      <c r="F6" s="15">
        <v>2522</v>
      </c>
    </row>
    <row r="7" spans="1:6">
      <c r="A7" s="7" t="s">
        <v>176</v>
      </c>
      <c r="B7" s="7" t="s">
        <v>177</v>
      </c>
      <c r="C7" s="7" t="s">
        <v>178</v>
      </c>
      <c r="D7" s="15">
        <v>24000</v>
      </c>
      <c r="E7" s="15">
        <v>1829</v>
      </c>
      <c r="F7" s="15">
        <v>1533</v>
      </c>
    </row>
    <row r="8" spans="1:6">
      <c r="A8" s="7" t="s">
        <v>176</v>
      </c>
      <c r="B8" s="7" t="s">
        <v>179</v>
      </c>
      <c r="C8" s="7" t="s">
        <v>180</v>
      </c>
      <c r="D8" s="15">
        <v>18000</v>
      </c>
      <c r="E8" s="15">
        <v>3965</v>
      </c>
      <c r="F8" s="15">
        <v>4630</v>
      </c>
    </row>
    <row r="9" spans="1:6">
      <c r="A9" s="7" t="s">
        <v>176</v>
      </c>
      <c r="B9" s="7" t="s">
        <v>181</v>
      </c>
      <c r="C9" s="7" t="s">
        <v>182</v>
      </c>
      <c r="D9" s="15">
        <v>20000</v>
      </c>
      <c r="E9" s="15">
        <v>2139</v>
      </c>
      <c r="F9" s="15">
        <v>1797</v>
      </c>
    </row>
    <row r="10" spans="1:6">
      <c r="A10" s="7" t="s">
        <v>183</v>
      </c>
      <c r="B10" s="7" t="s">
        <v>184</v>
      </c>
      <c r="C10" s="7" t="s">
        <v>185</v>
      </c>
      <c r="D10" s="15">
        <v>36000</v>
      </c>
      <c r="E10" s="15">
        <v>1732</v>
      </c>
      <c r="F10" s="15">
        <v>1975</v>
      </c>
    </row>
    <row r="11" spans="1:6">
      <c r="A11" s="7" t="s">
        <v>183</v>
      </c>
      <c r="B11" s="7" t="s">
        <v>186</v>
      </c>
      <c r="C11" s="7" t="s">
        <v>187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roju lim</cp:lastModifiedBy>
  <dcterms:created xsi:type="dcterms:W3CDTF">2023-04-27T08:01:32Z</dcterms:created>
  <dcterms:modified xsi:type="dcterms:W3CDTF">2025-03-07T08:32:56Z</dcterms:modified>
</cp:coreProperties>
</file>