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sjun\Desktop\03 기본모의고사\"/>
    </mc:Choice>
  </mc:AlternateContent>
  <xr:revisionPtr revIDLastSave="0" documentId="13_ncr:1_{A501B137-4487-4B4B-A5E5-22153A62B2C3}" xr6:coauthVersionLast="47" xr6:coauthVersionMax="47" xr10:uidLastSave="{00000000-0000-0000-0000-000000000000}"/>
  <bookViews>
    <workbookView xWindow="-98" yWindow="-98" windowWidth="21795" windowHeight="12975" firstSheet="2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3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eta.T" hidden="1" xlm="1">#NAME?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3" i="4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서정빈</author>
  </authors>
  <commentList>
    <comment ref="C1" authorId="0" shapeId="0" xr:uid="{9FC8EF22-1741-4EB5-BC4B-0D8B218C1DD6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상반기
</t>
        </r>
      </text>
    </comment>
  </commentList>
</comments>
</file>

<file path=xl/sharedStrings.xml><?xml version="1.0" encoding="utf-8"?>
<sst xmlns="http://schemas.openxmlformats.org/spreadsheetml/2006/main" count="398" uniqueCount="298">
  <si>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</si>
  <si>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</si>
  <si>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</si>
  <si>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</si>
  <si>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</si>
  <si>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</si>
  <si>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</si>
  <si>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</si>
  <si>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</si>
  <si>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</si>
  <si>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</si>
  <si>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</si>
  <si>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</si>
  <si>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</si>
  <si>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</si>
  <si>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</si>
  <si>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</si>
  <si>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</si>
  <si>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</si>
  <si>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</si>
  <si>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</si>
  <si>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</si>
  <si>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</si>
  <si>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</si>
  <si>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</si>
  <si>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</si>
  <si>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</si>
  <si>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</si>
  <si>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</si>
  <si>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</si>
  <si>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</si>
  <si>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</si>
  <si>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</si>
  <si>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</si>
  <si>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</si>
  <si>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</si>
  <si>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</si>
  <si>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</si>
  <si>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</si>
  <si>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</si>
  <si>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</si>
  <si>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</si>
  <si>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</si>
  <si>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</si>
  <si>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</si>
  <si>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</si>
  <si>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</si>
  <si>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</si>
  <si>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</si>
  <si>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</si>
  <si>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</si>
  <si>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</si>
  <si>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</si>
  <si>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</si>
  <si>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</si>
  <si>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</si>
  <si>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</si>
  <si>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</si>
  <si>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</si>
  <si>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</si>
  <si>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</si>
  <si>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</si>
  <si>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</si>
  <si>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</si>
  <si>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</si>
  <si>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</si>
  <si>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</si>
  <si>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</si>
  <si>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</si>
  <si>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</si>
  <si>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</si>
  <si>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</si>
  <si>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</si>
  <si>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</si>
  <si>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</si>
  <si>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</si>
  <si>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</si>
  <si>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</si>
  <si>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</si>
  <si>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</si>
  <si>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</si>
  <si>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</si>
  <si>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</si>
  <si>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</si>
  <si>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</si>
  <si>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</si>
  <si>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</si>
  <si>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</si>
  <si>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</si>
  <si>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</si>
  <si>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</si>
  <si>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</si>
  <si>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</si>
  <si>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</si>
  <si>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</si>
  <si>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</si>
  <si>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</si>
  <si>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</si>
  <si>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</si>
  <si>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</si>
  <si>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</si>
  <si>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</si>
  <si>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</si>
  <si>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</si>
  <si>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</si>
  <si>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</si>
  <si>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</si>
  <si>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</si>
  <si>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</si>
  <si>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</si>
  <si>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</si>
  <si>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</si>
  <si>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</si>
  <si>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</si>
  <si>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</si>
  <si>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</si>
  <si>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</si>
  <si>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</si>
  <si>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</si>
  <si>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</si>
  <si>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</si>
  <si>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</si>
  <si>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</si>
  <si>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</si>
  <si>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</si>
  <si>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</si>
  <si>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</si>
  <si>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</si>
  <si>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</si>
  <si>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</si>
  <si>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</si>
  <si>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</si>
  <si>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</si>
  <si>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</si>
  <si>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</si>
  <si>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</si>
  <si>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</si>
  <si>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</si>
  <si>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</si>
  <si>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</si>
  <si>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</si>
  <si>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</si>
  <si>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</si>
  <si>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</si>
  <si>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</si>
  <si>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</si>
  <si>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</si>
  <si>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</si>
  <si>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</si>
  <si>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</si>
  <si>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</si>
  <si>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</si>
  <si>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</si>
  <si>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</si>
  <si>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</si>
  <si>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</si>
  <si>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</si>
  <si>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</si>
  <si>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</si>
  <si>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</si>
  <si>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</si>
  <si>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</si>
  <si>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</si>
  <si>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</si>
  <si>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</si>
  <si>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</si>
  <si>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</si>
  <si>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</si>
  <si>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</si>
  <si>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</si>
  <si>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</si>
  <si>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</si>
  <si>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</si>
  <si>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</si>
  <si>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</si>
  <si>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</si>
  <si>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</si>
  <si>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</si>
  <si>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</si>
  <si>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</si>
  <si>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</si>
  <si>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</si>
  <si>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</si>
  <si>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</si>
  <si>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</si>
  <si>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</si>
  <si>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</si>
  <si>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</si>
  <si>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</si>
  <si>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</si>
  <si>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</si>
  <si>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</si>
  <si>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</si>
  <si>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</si>
  <si>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</si>
  <si>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</si>
  <si>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</si>
  <si>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</si>
  <si>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</si>
  <si>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</si>
  <si>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</si>
  <si>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</si>
  <si>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</si>
  <si>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</si>
  <si>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</si>
  <si>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</si>
  <si>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</si>
  <si>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</si>
  <si>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</si>
  <si>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</si>
  <si>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</si>
  <si>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</si>
  <si>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</si>
  <si>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</si>
  <si>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</si>
  <si>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</si>
  <si>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</si>
  <si>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</si>
  <si>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</si>
  <si>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</si>
  <si>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</si>
  <si>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</si>
  <si>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</si>
  <si>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</si>
  <si>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</si>
  <si>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</si>
  <si>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</si>
  <si>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</si>
  <si>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</si>
  <si>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</si>
  <si>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</si>
  <si>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</si>
  <si>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</si>
  <si>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</si>
  <si>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</si>
  <si>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</si>
  <si>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</si>
  <si>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</si>
  <si>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</si>
  <si>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</si>
  <si>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</si>
  <si>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</si>
  <si>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</si>
  <si>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</si>
  <si>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</si>
  <si>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</si>
  <si>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</si>
  <si>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</si>
  <si>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</si>
  <si>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</si>
  <si>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</si>
  <si>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</si>
  <si>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</si>
  <si>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</si>
  <si>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</si>
  <si>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</si>
  <si>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</si>
  <si>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</si>
  <si>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</si>
  <si>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</si>
  <si>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</si>
  <si>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</si>
  <si>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</si>
  <si>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</si>
  <si>
    <t>Sun-3</t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</si>
  <si>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</si>
  <si>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</si>
  <si>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</si>
  <si>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</si>
  <si>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</si>
  <si>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</si>
  <si>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</si>
  <si>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</si>
  <si>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</si>
  <si>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</si>
  <si>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</si>
  <si>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</si>
  <si>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</si>
  <si>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</si>
  <si>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</si>
  <si>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</si>
  <si>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</si>
  <si>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</si>
  <si>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</si>
  <si>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</si>
  <si>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</si>
  <si>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</si>
  <si>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</si>
  <si>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</si>
  <si>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</si>
  <si>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</si>
  <si>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</si>
  <si>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</si>
  <si>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</si>
  <si>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</si>
  <si>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</si>
  <si>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</si>
  <si>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만든 사람 서정빈 날짜 2025-11-20
수정한 사람 서정빈 날짜 2025-11-20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</si>
</sst>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  <numFmt numFmtId="185" formatCode="0.0_ 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185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(차트작업!$B$4:$B$11,차트작업!$C$4:$C$11,차트작업!$D$4:$D$11)</c:f>
              <c:strCache>
                <c:ptCount val="24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  <c:pt idx="8">
                  <c:v>9</c:v>
                </c:pt>
                <c:pt idx="9">
                  <c:v>5</c:v>
                </c:pt>
                <c:pt idx="10">
                  <c:v>11</c:v>
                </c:pt>
                <c:pt idx="11">
                  <c:v>14</c:v>
                </c:pt>
                <c:pt idx="12">
                  <c:v>7</c:v>
                </c:pt>
                <c:pt idx="13">
                  <c:v>17</c:v>
                </c:pt>
                <c:pt idx="14">
                  <c:v>12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15</c:v>
                </c:pt>
                <c:pt idx="19">
                  <c:v>14</c:v>
                </c:pt>
                <c:pt idx="20">
                  <c:v>20</c:v>
                </c:pt>
                <c:pt idx="21">
                  <c:v>23</c:v>
                </c:pt>
                <c:pt idx="22">
                  <c:v>10</c:v>
                </c:pt>
                <c:pt idx="23">
                  <c:v>15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(차트작업!$B$4:$B$11,차트작업!$C$4:$C$11,차트작업!$D$4:$D$11)</c:f>
              <c:strCache>
                <c:ptCount val="24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  <c:pt idx="8">
                  <c:v>9</c:v>
                </c:pt>
                <c:pt idx="9">
                  <c:v>5</c:v>
                </c:pt>
                <c:pt idx="10">
                  <c:v>11</c:v>
                </c:pt>
                <c:pt idx="11">
                  <c:v>14</c:v>
                </c:pt>
                <c:pt idx="12">
                  <c:v>7</c:v>
                </c:pt>
                <c:pt idx="13">
                  <c:v>17</c:v>
                </c:pt>
                <c:pt idx="14">
                  <c:v>12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15</c:v>
                </c:pt>
                <c:pt idx="19">
                  <c:v>14</c:v>
                </c:pt>
                <c:pt idx="20">
                  <c:v>20</c:v>
                </c:pt>
                <c:pt idx="21">
                  <c:v>23</c:v>
                </c:pt>
                <c:pt idx="22">
                  <c:v>10</c:v>
                </c:pt>
                <c:pt idx="23">
                  <c:v>15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074976"/>
        <c:axId val="658653264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valAx>
        <c:axId val="6586532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09074976"/>
        <c:crosses val="max"/>
        <c:crossBetween val="between"/>
      </c:valAx>
      <c:catAx>
        <c:axId val="70907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8653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>
              <a:alpha val="96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1679B243-8433-78F6-1E91-B78A70E2CF5D}"/>
            </a:ext>
          </a:extLst>
        </xdr:cNvPr>
        <xdr:cNvSpPr/>
      </xdr:nvSpPr>
      <xdr:spPr>
        <a:xfrm>
          <a:off x="3852863" y="1333500"/>
          <a:ext cx="1371600" cy="642938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0.26302</cdr:x>
      <cdr:y>0.29306</cdr:y>
    </cdr:from>
    <cdr:to>
      <cdr:x>0.45573</cdr:x>
      <cdr:y>0.37346</cdr:y>
    </cdr:to>
    <cdr:sp macro="" textlink="">
      <cdr:nvSpPr>
        <cdr:cNvPr id="4" name="설명선: 굽은 이중선 3">
          <a:extLst xmlns:a="http://schemas.openxmlformats.org/drawingml/2006/main">
            <a:ext uri="{FF2B5EF4-FFF2-40B4-BE49-F238E27FC236}">
              <a16:creationId xmlns:a16="http://schemas.microsoft.com/office/drawing/2014/main" id="{3B51CEB6-A378-5BEC-4888-F31D18FFBD3A}"/>
            </a:ext>
          </a:extLst>
        </cdr:cNvPr>
        <cdr:cNvSpPr/>
      </cdr:nvSpPr>
      <cdr:spPr>
        <a:xfrm xmlns:a="http://schemas.openxmlformats.org/drawingml/2006/main">
          <a:off x="1443038" y="1004887"/>
          <a:ext cx="1057275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77611"/>
            <a:gd name="adj8" fmla="val -19594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서정빈" refreshedDate="45981.093079050923" createdVersion="8" refreshedVersion="8" minRefreshableVersion="3" recordCount="8" xr:uid="{BB1E78AD-4046-41D6-A32F-F3717A9E634F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2292E3-B7C1-4C23-AE87-38FC4D4D02EF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D9" sqref="D9"/>
    </sheetView>
  </sheetViews>
  <sheetFormatPr defaultRowHeight="16.899999999999999" x14ac:dyDescent="0.6"/>
  <cols>
    <col min="1" max="1" width="10.4375" bestFit="1" customWidth="1"/>
    <col min="4" max="4" width="10.75" bestFit="1" customWidth="1"/>
  </cols>
  <sheetData>
    <row r="1" spans="1:6" x14ac:dyDescent="0.6">
      <c r="A1" t="s">
        <v>6</v>
      </c>
    </row>
    <row r="3" spans="1:6" x14ac:dyDescent="0.6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6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6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6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6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6">
      <c r="A8" s="1" t="s">
        <v>239</v>
      </c>
      <c r="B8" s="1" t="s">
        <v>241</v>
      </c>
      <c r="C8" s="1" t="s">
        <v>248</v>
      </c>
      <c r="D8" s="2">
        <v>43394</v>
      </c>
      <c r="E8" s="1" t="s">
        <v>256</v>
      </c>
      <c r="F8" s="1" t="s">
        <v>263</v>
      </c>
    </row>
    <row r="9" spans="1:6" x14ac:dyDescent="0.6">
      <c r="A9" s="1" t="s">
        <v>238</v>
      </c>
      <c r="B9" s="1" t="s">
        <v>243</v>
      </c>
      <c r="C9" s="1" t="s">
        <v>249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10"/>
  <dimension ref="A1:E12"/>
  <sheetViews>
    <sheetView workbookViewId="0">
      <selection activeCell="F8" sqref="F8"/>
    </sheetView>
  </sheetViews>
  <sheetFormatPr defaultRowHeight="16.899999999999999" x14ac:dyDescent="0.6"/>
  <cols>
    <col min="6" max="6" width="5.5625" customWidth="1"/>
  </cols>
  <sheetData>
    <row r="1" spans="1:5" ht="20.65" x14ac:dyDescent="0.6">
      <c r="A1" s="19" t="s">
        <v>204</v>
      </c>
      <c r="B1" s="19"/>
      <c r="C1" s="19"/>
      <c r="D1" s="19"/>
      <c r="E1" s="19"/>
    </row>
    <row r="3" spans="1:5" x14ac:dyDescent="0.6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6">
      <c r="A4" s="5" t="s">
        <v>209</v>
      </c>
      <c r="B4" s="5">
        <v>86</v>
      </c>
      <c r="C4" s="5">
        <v>88</v>
      </c>
      <c r="D4" s="5">
        <v>91</v>
      </c>
      <c r="E4" s="56">
        <f>AVERAGE(B4:D4)</f>
        <v>88.333333333333329</v>
      </c>
    </row>
    <row r="5" spans="1:5" x14ac:dyDescent="0.6">
      <c r="A5" s="5" t="s">
        <v>210</v>
      </c>
      <c r="B5" s="5">
        <v>67</v>
      </c>
      <c r="C5" s="5">
        <v>83</v>
      </c>
      <c r="D5" s="5">
        <v>75</v>
      </c>
      <c r="E5" s="56">
        <f t="shared" ref="E5:E12" si="0">AVERAGE(B5:D5)</f>
        <v>75</v>
      </c>
    </row>
    <row r="6" spans="1:5" x14ac:dyDescent="0.6">
      <c r="A6" s="5" t="s">
        <v>211</v>
      </c>
      <c r="B6" s="5">
        <v>68</v>
      </c>
      <c r="C6" s="5">
        <v>55</v>
      </c>
      <c r="D6" s="5">
        <v>62</v>
      </c>
      <c r="E6" s="56">
        <f t="shared" si="0"/>
        <v>61.666666666666664</v>
      </c>
    </row>
    <row r="7" spans="1:5" x14ac:dyDescent="0.6">
      <c r="A7" s="5" t="s">
        <v>212</v>
      </c>
      <c r="B7" s="5">
        <v>94</v>
      </c>
      <c r="C7" s="5">
        <v>92</v>
      </c>
      <c r="D7" s="5">
        <v>95</v>
      </c>
      <c r="E7" s="56">
        <f t="shared" si="0"/>
        <v>93.666666666666671</v>
      </c>
    </row>
    <row r="8" spans="1:5" x14ac:dyDescent="0.6">
      <c r="A8" s="5" t="s">
        <v>213</v>
      </c>
      <c r="B8" s="5">
        <v>92</v>
      </c>
      <c r="C8" s="5">
        <v>90</v>
      </c>
      <c r="D8" s="5">
        <v>91</v>
      </c>
      <c r="E8" s="56">
        <f t="shared" si="0"/>
        <v>91</v>
      </c>
    </row>
    <row r="9" spans="1:5" x14ac:dyDescent="0.6">
      <c r="A9" s="5" t="s">
        <v>214</v>
      </c>
      <c r="B9" s="5">
        <v>78</v>
      </c>
      <c r="C9" s="5">
        <v>81</v>
      </c>
      <c r="D9" s="5">
        <v>80</v>
      </c>
      <c r="E9" s="56">
        <f t="shared" si="0"/>
        <v>79.666666666666671</v>
      </c>
    </row>
    <row r="10" spans="1:5" x14ac:dyDescent="0.6">
      <c r="A10" s="5" t="s">
        <v>215</v>
      </c>
      <c r="B10" s="5">
        <v>90</v>
      </c>
      <c r="C10" s="5">
        <v>85</v>
      </c>
      <c r="D10" s="5">
        <v>87</v>
      </c>
      <c r="E10" s="56">
        <f t="shared" si="0"/>
        <v>87.333333333333329</v>
      </c>
    </row>
    <row r="11" spans="1:5" x14ac:dyDescent="0.6">
      <c r="A11" s="5" t="s">
        <v>216</v>
      </c>
      <c r="B11" s="5">
        <v>82</v>
      </c>
      <c r="C11" s="5">
        <v>85</v>
      </c>
      <c r="D11" s="5">
        <v>79</v>
      </c>
      <c r="E11" s="56">
        <f t="shared" si="0"/>
        <v>82</v>
      </c>
    </row>
    <row r="12" spans="1:5" x14ac:dyDescent="0.6">
      <c r="A12" s="5" t="s">
        <v>217</v>
      </c>
      <c r="B12" s="5">
        <v>79</v>
      </c>
      <c r="C12" s="5">
        <v>86</v>
      </c>
      <c r="D12" s="5">
        <v>82</v>
      </c>
      <c r="E12" s="56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1"/>
  <dimension ref="A1:E11"/>
  <sheetViews>
    <sheetView tabSelected="1" workbookViewId="0">
      <selection activeCell="O26" sqref="O26"/>
    </sheetView>
  </sheetViews>
  <sheetFormatPr defaultRowHeight="16.899999999999999" x14ac:dyDescent="0.6"/>
  <sheetData>
    <row r="1" spans="1:5" ht="20.65" x14ac:dyDescent="0.6">
      <c r="A1" s="19" t="s">
        <v>218</v>
      </c>
      <c r="B1" s="19"/>
      <c r="C1" s="19"/>
      <c r="D1" s="19"/>
      <c r="E1" s="19"/>
    </row>
    <row r="2" spans="1:5" x14ac:dyDescent="0.6">
      <c r="E2" s="17" t="s">
        <v>219</v>
      </c>
    </row>
    <row r="3" spans="1:5" x14ac:dyDescent="0.6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6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6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6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6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6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6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6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6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3"/>
  <sheetViews>
    <sheetView workbookViewId="0">
      <selection activeCell="I10" sqref="I10"/>
    </sheetView>
  </sheetViews>
  <sheetFormatPr defaultRowHeight="16.899999999999999" x14ac:dyDescent="0.6"/>
  <sheetData>
    <row r="1" spans="1:7" x14ac:dyDescent="0.6">
      <c r="C1" t="s">
        <v>89</v>
      </c>
    </row>
    <row r="3" spans="1:7" x14ac:dyDescent="0.6">
      <c r="A3" s="26" t="s">
        <v>1</v>
      </c>
      <c r="B3" s="26" t="s">
        <v>37</v>
      </c>
      <c r="C3" s="26" t="s">
        <v>90</v>
      </c>
      <c r="D3" s="26"/>
      <c r="E3" s="26"/>
      <c r="F3" s="26"/>
      <c r="G3" s="26"/>
    </row>
    <row r="4" spans="1:7" ht="17.25" thickBot="1" x14ac:dyDescent="0.65">
      <c r="A4" s="32"/>
      <c r="B4" s="32"/>
      <c r="C4" s="33" t="s">
        <v>91</v>
      </c>
      <c r="D4" s="33" t="s">
        <v>92</v>
      </c>
      <c r="E4" s="33" t="s">
        <v>93</v>
      </c>
      <c r="F4" s="33" t="s">
        <v>94</v>
      </c>
      <c r="G4" s="33" t="s">
        <v>95</v>
      </c>
    </row>
    <row r="5" spans="1:7" ht="17.25" thickTop="1" x14ac:dyDescent="0.6">
      <c r="A5" s="29" t="s">
        <v>96</v>
      </c>
      <c r="B5" s="29" t="s">
        <v>97</v>
      </c>
      <c r="C5" s="29">
        <v>18</v>
      </c>
      <c r="D5" s="29">
        <v>96</v>
      </c>
      <c r="E5" s="29">
        <v>85</v>
      </c>
      <c r="F5" s="30">
        <v>90.5</v>
      </c>
      <c r="G5" s="31" t="s">
        <v>98</v>
      </c>
    </row>
    <row r="6" spans="1:7" x14ac:dyDescent="0.6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7">
        <v>36</v>
      </c>
      <c r="G6" s="28" t="s">
        <v>100</v>
      </c>
    </row>
    <row r="7" spans="1:7" x14ac:dyDescent="0.6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7">
        <v>92.5</v>
      </c>
      <c r="G7" s="28" t="s">
        <v>102</v>
      </c>
    </row>
    <row r="8" spans="1:7" x14ac:dyDescent="0.6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7">
        <v>76.5</v>
      </c>
      <c r="G8" s="28" t="s">
        <v>105</v>
      </c>
    </row>
    <row r="9" spans="1:7" x14ac:dyDescent="0.6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7">
        <v>65</v>
      </c>
      <c r="G9" s="28" t="s">
        <v>107</v>
      </c>
    </row>
    <row r="10" spans="1:7" x14ac:dyDescent="0.6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7">
        <v>84</v>
      </c>
      <c r="G10" s="28" t="s">
        <v>107</v>
      </c>
    </row>
    <row r="11" spans="1:7" x14ac:dyDescent="0.6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7">
        <v>93</v>
      </c>
      <c r="G11" s="28" t="s">
        <v>98</v>
      </c>
    </row>
    <row r="12" spans="1:7" x14ac:dyDescent="0.6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7">
        <v>92.5</v>
      </c>
      <c r="G12" s="28" t="s">
        <v>102</v>
      </c>
    </row>
    <row r="13" spans="1:7" x14ac:dyDescent="0.6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27">
        <v>93</v>
      </c>
      <c r="G13" s="28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2"/>
  <sheetViews>
    <sheetView workbookViewId="0">
      <selection activeCell="J14" sqref="J14"/>
    </sheetView>
  </sheetViews>
  <sheetFormatPr defaultRowHeight="16.899999999999999" x14ac:dyDescent="0.6"/>
  <sheetData>
    <row r="1" spans="1:7" ht="20.65" x14ac:dyDescent="0.6">
      <c r="A1" s="19" t="s">
        <v>113</v>
      </c>
      <c r="B1" s="19"/>
      <c r="C1" s="19"/>
      <c r="D1" s="19"/>
      <c r="E1" s="19"/>
      <c r="F1" s="19"/>
      <c r="G1" s="19"/>
    </row>
    <row r="3" spans="1:7" x14ac:dyDescent="0.6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6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6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6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6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6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6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6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6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6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sheetPr codeName="Sheet4"/>
  <dimension ref="A1:J28"/>
  <sheetViews>
    <sheetView topLeftCell="A11" workbookViewId="0">
      <selection activeCell="K26" sqref="K26"/>
    </sheetView>
  </sheetViews>
  <sheetFormatPr defaultRowHeight="16.899999999999999" x14ac:dyDescent="0.6"/>
  <cols>
    <col min="1" max="1" width="8.8125" bestFit="1" customWidth="1"/>
    <col min="2" max="3" width="8.6875" customWidth="1"/>
    <col min="4" max="4" width="9.6875" bestFit="1" customWidth="1"/>
    <col min="5" max="7" width="8.6875" customWidth="1"/>
    <col min="8" max="9" width="9.6875" bestFit="1" customWidth="1"/>
    <col min="10" max="10" width="8.6875" customWidth="1"/>
  </cols>
  <sheetData>
    <row r="1" spans="1:10" ht="20.65" x14ac:dyDescent="0.6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3.75" x14ac:dyDescent="0.6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6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6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6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6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6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6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6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6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6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6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6">
      <c r="A16" s="1" t="s">
        <v>265</v>
      </c>
      <c r="B16" s="1" t="s">
        <v>267</v>
      </c>
      <c r="C16" s="1"/>
    </row>
    <row r="17" spans="1:10" x14ac:dyDescent="0.6">
      <c r="A17" s="1" t="s">
        <v>266</v>
      </c>
      <c r="B17" s="1"/>
      <c r="C17" s="1"/>
    </row>
    <row r="18" spans="1:10" x14ac:dyDescent="0.6">
      <c r="A18" s="1"/>
      <c r="B18" s="1" t="s">
        <v>268</v>
      </c>
      <c r="C18" s="1"/>
    </row>
    <row r="20" spans="1:10" x14ac:dyDescent="0.6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3.75" x14ac:dyDescent="0.6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6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6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6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6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6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6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6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I33"/>
  <sheetViews>
    <sheetView workbookViewId="0">
      <selection activeCell="D3" sqref="D3"/>
    </sheetView>
  </sheetViews>
  <sheetFormatPr defaultRowHeight="16.899999999999999" x14ac:dyDescent="0.6"/>
  <cols>
    <col min="4" max="4" width="10.5625" bestFit="1" customWidth="1"/>
  </cols>
  <sheetData>
    <row r="1" spans="1:9" x14ac:dyDescent="0.6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6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6">
      <c r="A3" s="5" t="s">
        <v>13</v>
      </c>
      <c r="B3" s="6">
        <v>0.4604166666666667</v>
      </c>
      <c r="C3" s="6">
        <v>0.4826388888888889</v>
      </c>
      <c r="D3" s="7">
        <f>HOUR(C3-B3)+MINUTE(C3-B3)</f>
        <v>32</v>
      </c>
      <c r="F3" s="5" t="s">
        <v>27</v>
      </c>
      <c r="G3" s="5">
        <v>4</v>
      </c>
      <c r="H3" s="5">
        <v>90</v>
      </c>
      <c r="I3" s="5" t="str">
        <f>IF(  OR(   _xlfn.RANK.EQ(G3,$G$3:$G$10)&lt;=3,  RANK(H3,$H$3:$H$10)&lt;=3   ),"통과","")</f>
        <v>통과</v>
      </c>
    </row>
    <row r="4" spans="1:9" x14ac:dyDescent="0.6">
      <c r="A4" s="5" t="s">
        <v>14</v>
      </c>
      <c r="B4" s="6">
        <v>0.46597222222222223</v>
      </c>
      <c r="C4" s="6">
        <v>0.4777777777777778</v>
      </c>
      <c r="D4" s="7"/>
      <c r="F4" s="5" t="s">
        <v>28</v>
      </c>
      <c r="G4" s="5">
        <v>7</v>
      </c>
      <c r="H4" s="5">
        <v>85</v>
      </c>
      <c r="I4" s="5" t="str">
        <f t="shared" ref="I4:I10" si="0">IF(  OR(   _xlfn.RANK.EQ(G4,$G$3:$G$10)&lt;=3,  RANK(H4,$H$3:$H$10)&lt;=3   ),"통과","")</f>
        <v/>
      </c>
    </row>
    <row r="5" spans="1:9" x14ac:dyDescent="0.6">
      <c r="A5" s="5" t="s">
        <v>15</v>
      </c>
      <c r="B5" s="6">
        <v>0.47569444444444442</v>
      </c>
      <c r="C5" s="6">
        <v>0.50138888888888888</v>
      </c>
      <c r="D5" s="7"/>
      <c r="F5" s="5" t="s">
        <v>29</v>
      </c>
      <c r="G5" s="5">
        <v>28</v>
      </c>
      <c r="H5" s="5">
        <v>99</v>
      </c>
      <c r="I5" s="5" t="str">
        <f t="shared" si="0"/>
        <v>통과</v>
      </c>
    </row>
    <row r="6" spans="1:9" x14ac:dyDescent="0.6">
      <c r="A6" s="5" t="s">
        <v>16</v>
      </c>
      <c r="B6" s="6">
        <v>0.48749999999999999</v>
      </c>
      <c r="C6" s="6">
        <v>0.49861111111111112</v>
      </c>
      <c r="D6" s="7"/>
      <c r="F6" s="5" t="s">
        <v>30</v>
      </c>
      <c r="G6" s="5">
        <v>2</v>
      </c>
      <c r="H6" s="5">
        <v>65</v>
      </c>
      <c r="I6" s="5" t="str">
        <f t="shared" si="0"/>
        <v/>
      </c>
    </row>
    <row r="7" spans="1:9" x14ac:dyDescent="0.6">
      <c r="A7" s="5" t="s">
        <v>17</v>
      </c>
      <c r="B7" s="6">
        <v>0.49791666666666662</v>
      </c>
      <c r="C7" s="6">
        <v>0.51597222222222217</v>
      </c>
      <c r="D7" s="7"/>
      <c r="F7" s="5" t="s">
        <v>31</v>
      </c>
      <c r="G7" s="5">
        <v>23</v>
      </c>
      <c r="H7" s="5">
        <v>78</v>
      </c>
      <c r="I7" s="5" t="str">
        <f t="shared" si="0"/>
        <v>통과</v>
      </c>
    </row>
    <row r="8" spans="1:9" x14ac:dyDescent="0.6">
      <c r="A8" s="5" t="s">
        <v>18</v>
      </c>
      <c r="B8" s="6">
        <v>0.50416666666666665</v>
      </c>
      <c r="C8" s="6">
        <v>0.52777777777777779</v>
      </c>
      <c r="D8" s="7"/>
      <c r="F8" s="5" t="s">
        <v>32</v>
      </c>
      <c r="G8" s="5">
        <v>16</v>
      </c>
      <c r="H8" s="5">
        <v>82</v>
      </c>
      <c r="I8" s="5" t="str">
        <f t="shared" si="0"/>
        <v/>
      </c>
    </row>
    <row r="9" spans="1:9" x14ac:dyDescent="0.6">
      <c r="A9" s="5" t="s">
        <v>19</v>
      </c>
      <c r="B9" s="6">
        <v>0.5083333333333333</v>
      </c>
      <c r="C9" s="6">
        <v>0.53333333333333333</v>
      </c>
      <c r="D9" s="7"/>
      <c r="F9" s="5" t="s">
        <v>33</v>
      </c>
      <c r="G9" s="5">
        <v>25</v>
      </c>
      <c r="H9" s="5">
        <v>95</v>
      </c>
      <c r="I9" s="5" t="str">
        <f t="shared" si="0"/>
        <v>통과</v>
      </c>
    </row>
    <row r="10" spans="1:9" x14ac:dyDescent="0.6">
      <c r="A10" s="5" t="s">
        <v>20</v>
      </c>
      <c r="B10" s="6">
        <v>0.5229166666666667</v>
      </c>
      <c r="C10" s="6">
        <v>0.5395833333333333</v>
      </c>
      <c r="D10" s="7"/>
      <c r="F10" s="5" t="s">
        <v>34</v>
      </c>
      <c r="G10" s="5">
        <v>12</v>
      </c>
      <c r="H10" s="5">
        <v>68</v>
      </c>
      <c r="I10" s="5" t="str">
        <f t="shared" si="0"/>
        <v/>
      </c>
    </row>
    <row r="12" spans="1:9" x14ac:dyDescent="0.6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6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6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6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1">HLOOKUP(LEFT(G15,1),$F$24:$I$25,2,FALSE)</f>
        <v>관리부</v>
      </c>
      <c r="I15" s="5">
        <v>64</v>
      </c>
    </row>
    <row r="16" spans="1:9" x14ac:dyDescent="0.6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1"/>
        <v>영업부</v>
      </c>
      <c r="I16" s="5">
        <v>72</v>
      </c>
    </row>
    <row r="17" spans="1:9" x14ac:dyDescent="0.6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1"/>
        <v>판매부</v>
      </c>
      <c r="I17" s="5">
        <v>70</v>
      </c>
    </row>
    <row r="18" spans="1:9" x14ac:dyDescent="0.6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1"/>
        <v>경리부</v>
      </c>
      <c r="I18" s="5">
        <v>86</v>
      </c>
    </row>
    <row r="19" spans="1:9" x14ac:dyDescent="0.6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1"/>
        <v>관리부</v>
      </c>
      <c r="I19" s="5">
        <v>72</v>
      </c>
    </row>
    <row r="20" spans="1:9" x14ac:dyDescent="0.6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1"/>
        <v>경리부</v>
      </c>
      <c r="I20" s="5">
        <v>70</v>
      </c>
    </row>
    <row r="21" spans="1:9" x14ac:dyDescent="0.6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1"/>
        <v>영업부</v>
      </c>
      <c r="I21" s="5">
        <v>68</v>
      </c>
    </row>
    <row r="22" spans="1:9" x14ac:dyDescent="0.6">
      <c r="A22" s="22" t="s">
        <v>48</v>
      </c>
      <c r="B22" s="22"/>
      <c r="C22" s="22"/>
      <c r="D22" s="7">
        <f>SUMIFS(D14:D21,B14:B21,"판매부",C14:C21,"대리")</f>
        <v>3300000</v>
      </c>
    </row>
    <row r="23" spans="1:9" x14ac:dyDescent="0.6">
      <c r="F23" t="s">
        <v>71</v>
      </c>
    </row>
    <row r="24" spans="1:9" x14ac:dyDescent="0.6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6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6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6">
      <c r="A27" s="5" t="s">
        <v>82</v>
      </c>
      <c r="B27" s="5">
        <v>6.3849999999999998</v>
      </c>
      <c r="C27" s="5">
        <f t="shared" ref="C27:C33" si="2">IFERROR(_xlfn.RANK.EQ(B27,$B$26:$B$33,1),"실격")</f>
        <v>6</v>
      </c>
    </row>
    <row r="28" spans="1:9" x14ac:dyDescent="0.6">
      <c r="A28" s="5" t="s">
        <v>83</v>
      </c>
      <c r="B28" s="5">
        <v>5.3860000000000001</v>
      </c>
      <c r="C28" s="5">
        <f t="shared" si="2"/>
        <v>3</v>
      </c>
    </row>
    <row r="29" spans="1:9" x14ac:dyDescent="0.6">
      <c r="A29" s="5" t="s">
        <v>84</v>
      </c>
      <c r="B29" s="5">
        <v>5.165</v>
      </c>
      <c r="C29" s="5">
        <f t="shared" si="2"/>
        <v>1</v>
      </c>
    </row>
    <row r="30" spans="1:9" x14ac:dyDescent="0.6">
      <c r="A30" s="5" t="s">
        <v>85</v>
      </c>
      <c r="B30" s="5"/>
      <c r="C30" s="5" t="str">
        <f t="shared" si="2"/>
        <v>실격</v>
      </c>
    </row>
    <row r="31" spans="1:9" x14ac:dyDescent="0.6">
      <c r="A31" s="5" t="s">
        <v>86</v>
      </c>
      <c r="B31" s="5">
        <v>6.2240000000000002</v>
      </c>
      <c r="C31" s="5">
        <f t="shared" si="2"/>
        <v>5</v>
      </c>
    </row>
    <row r="32" spans="1:9" x14ac:dyDescent="0.6">
      <c r="A32" s="5" t="s">
        <v>87</v>
      </c>
      <c r="B32" s="5">
        <v>5.6369999999999996</v>
      </c>
      <c r="C32" s="5">
        <f t="shared" si="2"/>
        <v>4</v>
      </c>
    </row>
    <row r="33" spans="1:3" x14ac:dyDescent="0.6">
      <c r="A33" s="5" t="s">
        <v>88</v>
      </c>
      <c r="B33" s="5">
        <v>5.3540000000000001</v>
      </c>
      <c r="C33" s="5">
        <f t="shared" si="2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F29"/>
  <sheetViews>
    <sheetView topLeftCell="A9" workbookViewId="0">
      <selection activeCell="H12" sqref="H12"/>
    </sheetView>
  </sheetViews>
  <sheetFormatPr defaultRowHeight="16.899999999999999" outlineLevelRow="3" x14ac:dyDescent="0.6"/>
  <cols>
    <col min="1" max="1" width="9.5" bestFit="1" customWidth="1"/>
    <col min="5" max="5" width="9.3125" bestFit="1" customWidth="1"/>
  </cols>
  <sheetData>
    <row r="1" spans="1:6" ht="20.65" x14ac:dyDescent="0.6">
      <c r="A1" s="19" t="s">
        <v>153</v>
      </c>
      <c r="B1" s="19"/>
      <c r="C1" s="19"/>
      <c r="D1" s="19"/>
      <c r="E1" s="19"/>
      <c r="F1" s="19"/>
    </row>
    <row r="2" spans="1:6" ht="17" customHeight="1" x14ac:dyDescent="0.6">
      <c r="A2" s="18"/>
      <c r="B2" s="18"/>
      <c r="C2" s="18"/>
      <c r="D2" s="18"/>
      <c r="E2" s="18"/>
      <c r="F2" s="18"/>
    </row>
    <row r="3" spans="1:6" x14ac:dyDescent="0.6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6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6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6">
      <c r="A6" s="14"/>
      <c r="B6" s="34" t="s">
        <v>276</v>
      </c>
      <c r="C6" s="7"/>
      <c r="D6" s="5"/>
      <c r="E6" s="7">
        <f>SUBTOTAL(4,E4:E5)</f>
        <v>147000</v>
      </c>
      <c r="F6" s="5"/>
    </row>
    <row r="7" spans="1:6" outlineLevel="1" x14ac:dyDescent="0.6">
      <c r="A7" s="14"/>
      <c r="B7" s="34" t="s">
        <v>269</v>
      </c>
      <c r="C7" s="7"/>
      <c r="D7" s="5">
        <f>SUBTOTAL(9,D4:D5)</f>
        <v>45</v>
      </c>
      <c r="E7" s="7"/>
      <c r="F7" s="5"/>
    </row>
    <row r="8" spans="1:6" outlineLevel="3" x14ac:dyDescent="0.6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6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6">
      <c r="A10" s="14"/>
      <c r="B10" s="34" t="s">
        <v>277</v>
      </c>
      <c r="C10" s="7"/>
      <c r="D10" s="5"/>
      <c r="E10" s="7">
        <f>SUBTOTAL(4,E8:E9)</f>
        <v>800000</v>
      </c>
      <c r="F10" s="5"/>
    </row>
    <row r="11" spans="1:6" outlineLevel="1" x14ac:dyDescent="0.6">
      <c r="A11" s="14"/>
      <c r="B11" s="34" t="s">
        <v>270</v>
      </c>
      <c r="C11" s="7"/>
      <c r="D11" s="5">
        <f>SUBTOTAL(9,D8:D9)</f>
        <v>64</v>
      </c>
      <c r="E11" s="7"/>
      <c r="F11" s="5"/>
    </row>
    <row r="12" spans="1:6" outlineLevel="3" x14ac:dyDescent="0.6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6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6">
      <c r="A14" s="14"/>
      <c r="B14" s="34" t="s">
        <v>278</v>
      </c>
      <c r="C14" s="7"/>
      <c r="D14" s="5"/>
      <c r="E14" s="7">
        <f>SUBTOTAL(4,E12:E13)</f>
        <v>116380</v>
      </c>
      <c r="F14" s="5"/>
    </row>
    <row r="15" spans="1:6" outlineLevel="1" x14ac:dyDescent="0.6">
      <c r="A15" s="14"/>
      <c r="B15" s="34" t="s">
        <v>271</v>
      </c>
      <c r="C15" s="7"/>
      <c r="D15" s="5">
        <f>SUBTOTAL(9,D12:D13)</f>
        <v>21</v>
      </c>
      <c r="E15" s="7"/>
      <c r="F15" s="5"/>
    </row>
    <row r="16" spans="1:6" outlineLevel="3" x14ac:dyDescent="0.6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6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6">
      <c r="A18" s="14"/>
      <c r="B18" s="34" t="s">
        <v>279</v>
      </c>
      <c r="C18" s="7"/>
      <c r="D18" s="5"/>
      <c r="E18" s="7">
        <f>SUBTOTAL(4,E16:E17)</f>
        <v>91200</v>
      </c>
      <c r="F18" s="5"/>
    </row>
    <row r="19" spans="1:6" outlineLevel="1" x14ac:dyDescent="0.6">
      <c r="A19" s="14"/>
      <c r="B19" s="34" t="s">
        <v>272</v>
      </c>
      <c r="C19" s="7"/>
      <c r="D19" s="5">
        <f>SUBTOTAL(9,D16:D17)</f>
        <v>39</v>
      </c>
      <c r="E19" s="7"/>
      <c r="F19" s="5"/>
    </row>
    <row r="20" spans="1:6" outlineLevel="3" x14ac:dyDescent="0.6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6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6">
      <c r="A22" s="14"/>
      <c r="B22" s="34" t="s">
        <v>280</v>
      </c>
      <c r="C22" s="7"/>
      <c r="D22" s="5"/>
      <c r="E22" s="7">
        <f>SUBTOTAL(4,E20:E21)</f>
        <v>6600</v>
      </c>
      <c r="F22" s="5"/>
    </row>
    <row r="23" spans="1:6" outlineLevel="1" x14ac:dyDescent="0.6">
      <c r="A23" s="14"/>
      <c r="B23" s="34" t="s">
        <v>273</v>
      </c>
      <c r="C23" s="7"/>
      <c r="D23" s="5">
        <f>SUBTOTAL(9,D20:D21)</f>
        <v>16</v>
      </c>
      <c r="E23" s="7"/>
      <c r="F23" s="5"/>
    </row>
    <row r="24" spans="1:6" outlineLevel="3" x14ac:dyDescent="0.6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6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6">
      <c r="A26" s="35"/>
      <c r="B26" s="38" t="s">
        <v>281</v>
      </c>
      <c r="C26" s="37"/>
      <c r="D26" s="36"/>
      <c r="E26" s="37">
        <f>SUBTOTAL(4,E24:E25)</f>
        <v>72000</v>
      </c>
      <c r="F26" s="36"/>
    </row>
    <row r="27" spans="1:6" outlineLevel="1" x14ac:dyDescent="0.6">
      <c r="A27" s="35"/>
      <c r="B27" s="38" t="s">
        <v>274</v>
      </c>
      <c r="C27" s="37"/>
      <c r="D27" s="36">
        <f>SUBTOTAL(9,D24:D25)</f>
        <v>80</v>
      </c>
      <c r="E27" s="37"/>
      <c r="F27" s="36"/>
    </row>
    <row r="28" spans="1:6" x14ac:dyDescent="0.6">
      <c r="A28" s="35"/>
      <c r="B28" s="38" t="s">
        <v>282</v>
      </c>
      <c r="C28" s="37"/>
      <c r="D28" s="36"/>
      <c r="E28" s="37">
        <f>SUBTOTAL(4,E4:E25)</f>
        <v>800000</v>
      </c>
      <c r="F28" s="36"/>
    </row>
    <row r="29" spans="1:6" x14ac:dyDescent="0.6">
      <c r="A29" s="35"/>
      <c r="B29" s="38" t="s">
        <v>275</v>
      </c>
      <c r="C29" s="37"/>
      <c r="D29" s="36">
        <f>SUBTOTAL(9,D4:D25)</f>
        <v>265</v>
      </c>
      <c r="E29" s="37"/>
      <c r="F29" s="36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E19"/>
  <sheetViews>
    <sheetView workbookViewId="0">
      <selection activeCell="H15" sqref="H15"/>
    </sheetView>
  </sheetViews>
  <sheetFormatPr defaultRowHeight="16.899999999999999" x14ac:dyDescent="0.6"/>
  <cols>
    <col min="1" max="1" width="14" bestFit="1" customWidth="1"/>
    <col min="2" max="2" width="7.8125" bestFit="1" customWidth="1"/>
    <col min="3" max="5" width="4.75" bestFit="1" customWidth="1"/>
    <col min="6" max="6" width="6.5625" bestFit="1" customWidth="1"/>
  </cols>
  <sheetData>
    <row r="1" spans="1:5" ht="20.65" x14ac:dyDescent="0.6">
      <c r="A1" s="19" t="s">
        <v>170</v>
      </c>
      <c r="B1" s="19"/>
      <c r="C1" s="19"/>
      <c r="D1" s="19"/>
      <c r="E1" s="19"/>
    </row>
    <row r="3" spans="1:5" x14ac:dyDescent="0.6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6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6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6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6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6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6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6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6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6">
      <c r="A14" s="39" t="s">
        <v>23</v>
      </c>
      <c r="B14" t="s">
        <v>283</v>
      </c>
    </row>
    <row r="16" spans="1:5" x14ac:dyDescent="0.6">
      <c r="A16" s="39" t="s">
        <v>284</v>
      </c>
      <c r="B16" s="39" t="s">
        <v>0</v>
      </c>
    </row>
    <row r="17" spans="1:5" x14ac:dyDescent="0.6">
      <c r="A17" s="39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6">
      <c r="A18" t="s">
        <v>172</v>
      </c>
      <c r="B18" s="40">
        <v>30</v>
      </c>
      <c r="C18" s="40">
        <v>1</v>
      </c>
      <c r="D18" s="40">
        <v>19</v>
      </c>
      <c r="E18" s="40">
        <v>10</v>
      </c>
    </row>
    <row r="19" spans="1:5" x14ac:dyDescent="0.6">
      <c r="A19" t="s">
        <v>39</v>
      </c>
      <c r="B19" s="40"/>
      <c r="C19" s="40">
        <v>2</v>
      </c>
      <c r="D19" s="40">
        <v>17</v>
      </c>
      <c r="E19" s="40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D435-F4FA-44F3-95F6-374D708952EB}">
  <sheetPr codeName="Sheet8">
    <outlinePr summaryBelow="0"/>
  </sheetPr>
  <dimension ref="B1:G11"/>
  <sheetViews>
    <sheetView showGridLines="0" workbookViewId="0"/>
  </sheetViews>
  <sheetFormatPr defaultRowHeight="16.899999999999999" outlineLevelRow="1" outlineLevelCol="1" x14ac:dyDescent="0.6"/>
  <cols>
    <col min="3" max="3" width="13.9375" bestFit="1" customWidth="1"/>
    <col min="4" max="7" width="14.9375" bestFit="1" customWidth="1" outlineLevel="1"/>
  </cols>
  <sheetData>
    <row r="1" spans="2:7" ht="17.25" thickBot="1" x14ac:dyDescent="0.65"/>
    <row r="2" spans="2:7" x14ac:dyDescent="0.6">
      <c r="B2" s="45" t="s">
        <v>290</v>
      </c>
      <c r="C2" s="46"/>
      <c r="D2" s="52"/>
      <c r="E2" s="52"/>
      <c r="F2" s="52"/>
      <c r="G2" s="52"/>
    </row>
    <row r="3" spans="2:7" collapsed="1" x14ac:dyDescent="0.6">
      <c r="B3" s="44"/>
      <c r="C3" s="44"/>
      <c r="D3" s="53" t="s">
        <v>292</v>
      </c>
      <c r="E3" s="53" t="s">
        <v>287</v>
      </c>
      <c r="F3" s="53" t="s">
        <v>288</v>
      </c>
      <c r="G3" s="53" t="s">
        <v>289</v>
      </c>
    </row>
    <row r="4" spans="2:7" ht="78.75" hidden="1" outlineLevel="1" x14ac:dyDescent="0.6">
      <c r="B4" s="48"/>
      <c r="C4" s="48"/>
      <c r="D4" s="41"/>
      <c r="E4" s="55" t="s">
        <v>297</v>
      </c>
      <c r="F4" s="55" t="s">
        <v>297</v>
      </c>
      <c r="G4" s="55" t="s">
        <v>297</v>
      </c>
    </row>
    <row r="5" spans="2:7" x14ac:dyDescent="0.6">
      <c r="B5" s="49" t="s">
        <v>291</v>
      </c>
      <c r="C5" s="50"/>
      <c r="D5" s="47"/>
      <c r="E5" s="47"/>
      <c r="F5" s="47"/>
      <c r="G5" s="47"/>
    </row>
    <row r="6" spans="2:7" outlineLevel="1" x14ac:dyDescent="0.6">
      <c r="B6" s="48"/>
      <c r="C6" s="48" t="s">
        <v>285</v>
      </c>
      <c r="D6" s="42">
        <v>0.15</v>
      </c>
      <c r="E6" s="54">
        <v>0.2</v>
      </c>
      <c r="F6" s="54">
        <v>0.25</v>
      </c>
      <c r="G6" s="54">
        <v>0.3</v>
      </c>
    </row>
    <row r="7" spans="2:7" x14ac:dyDescent="0.6">
      <c r="B7" s="49" t="s">
        <v>293</v>
      </c>
      <c r="C7" s="50"/>
      <c r="D7" s="47"/>
      <c r="E7" s="47"/>
      <c r="F7" s="47"/>
      <c r="G7" s="47"/>
    </row>
    <row r="8" spans="2:7" ht="17.25" outlineLevel="1" thickBot="1" x14ac:dyDescent="0.65">
      <c r="B8" s="51"/>
      <c r="C8" s="51" t="s">
        <v>286</v>
      </c>
      <c r="D8" s="43">
        <v>186523.61111111101</v>
      </c>
      <c r="E8" s="43">
        <v>194633.33333333299</v>
      </c>
      <c r="F8" s="43">
        <v>202743.055555556</v>
      </c>
      <c r="G8" s="43">
        <v>210852.77777777801</v>
      </c>
    </row>
    <row r="9" spans="2:7" x14ac:dyDescent="0.6">
      <c r="B9" t="s">
        <v>294</v>
      </c>
    </row>
    <row r="10" spans="2:7" x14ac:dyDescent="0.6">
      <c r="B10" t="s">
        <v>295</v>
      </c>
    </row>
    <row r="11" spans="2:7" x14ac:dyDescent="0.6">
      <c r="B11" t="s">
        <v>296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sheetPr codeName="Sheet9"/>
  <dimension ref="A1:H14"/>
  <sheetViews>
    <sheetView workbookViewId="0">
      <selection activeCell="H14" sqref="H14"/>
    </sheetView>
  </sheetViews>
  <sheetFormatPr defaultRowHeight="16.899999999999999" x14ac:dyDescent="0.6"/>
  <cols>
    <col min="1" max="1" width="10.4375" bestFit="1" customWidth="1"/>
    <col min="3" max="4" width="10.4375" bestFit="1" customWidth="1"/>
    <col min="7" max="7" width="9.0625" bestFit="1" customWidth="1"/>
    <col min="8" max="8" width="10.4375" bestFit="1" customWidth="1"/>
  </cols>
  <sheetData>
    <row r="1" spans="1:8" ht="20.65" x14ac:dyDescent="0.6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6">
      <c r="A2" t="s">
        <v>187</v>
      </c>
      <c r="B2" s="9">
        <v>0.1</v>
      </c>
      <c r="C2" s="9">
        <v>0</v>
      </c>
    </row>
    <row r="3" spans="1:8" x14ac:dyDescent="0.6">
      <c r="A3" t="s">
        <v>188</v>
      </c>
      <c r="B3" s="9">
        <v>0.15</v>
      </c>
      <c r="C3" s="1"/>
    </row>
    <row r="4" spans="1:8" x14ac:dyDescent="0.6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6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6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6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6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6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6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6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6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6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6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2" sqref="H14">
    <scenario name="목표수익률증가1" locked="1" count="1" user="서정빈" comment="만든 사람 서정빈 날짜 2025-11-20_x000a_수정한 사람 서정빈 날짜 2025-11-20">
      <inputCells r="B3" val="0.2" numFmtId="9"/>
    </scenario>
    <scenario name="목표수익률증가2" locked="1" count="1" user="서정빈" comment="만든 사람 서정빈 날짜 2025-11-20_x000a_수정한 사람 서정빈 날짜 2025-11-20">
      <inputCells r="B3" val="0.25" numFmtId="9"/>
    </scenario>
    <scenario name="목표수익률증가3" locked="1" count="1" user="서정빈" comment="만든 사람 서정빈 날짜 2025-11-20_x000a_수정한 사람 서정빈 날짜 2025-11-20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원 채</cp:lastModifiedBy>
  <dcterms:created xsi:type="dcterms:W3CDTF">2023-04-27T08:01:32Z</dcterms:created>
  <dcterms:modified xsi:type="dcterms:W3CDTF">2025-11-19T17:40:20Z</dcterms:modified>
</cp:coreProperties>
</file>