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노혜빈\Desktop\2026_컴활2급실기_기본서\2026_컴활2급실기_기본서\03 기본모의고사\"/>
    </mc:Choice>
  </mc:AlternateContent>
  <xr:revisionPtr revIDLastSave="0" documentId="13_ncr:1_{A4559D4C-4CF0-441D-9105-05B2FDBD938D}" xr6:coauthVersionLast="47" xr6:coauthVersionMax="47" xr10:uidLastSave="{00000000-0000-0000-0000-000000000000}"/>
  <bookViews>
    <workbookView xWindow="0" yWindow="0" windowWidth="23040" windowHeight="12960" firstSheet="4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D29" i="5" s="1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노혜빈</author>
  </authors>
  <commentList>
    <comment ref="C1" authorId="0" shapeId="0" xr:uid="{4C006AA5-F2D8-4B5A-B460-923AEFF0EDE6}">
      <text>
        <r>
          <rPr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돋움"/>
            <family val="3"/>
            <charset val="129"/>
          </rPr>
          <t>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상반기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<sst xmlns="http://schemas.openxmlformats.org/spreadsheetml/2006/main" count="362" uniqueCount="270">
  <si>
    <t>직위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</si>
  <si>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</si>
  <si>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</si>
  <si>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</si>
  <si>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</si>
  <si>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</si>
  <si>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</si>
  <si>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</si>
  <si>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</si>
  <si>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</si>
  <si>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</si>
  <si>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</si>
  <si>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</si>
  <si>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</si>
  <si>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</si>
  <si>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</si>
  <si>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</si>
  <si>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</si>
  <si>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</si>
  <si>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</si>
  <si>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</si>
  <si>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</si>
  <si>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</si>
  <si>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</si>
  <si>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</si>
  <si>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</si>
  <si>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</si>
  <si>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</si>
  <si>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</si>
  <si>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</si>
  <si>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</si>
  <si>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</si>
  <si>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</si>
  <si>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</si>
  <si>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</si>
  <si>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</si>
  <si>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</si>
  <si>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</si>
  <si>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</si>
  <si>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</si>
  <si>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</si>
  <si>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</si>
  <si>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</si>
  <si>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</si>
  <si>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</si>
  <si>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</si>
  <si>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</si>
  <si>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</si>
  <si>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</si>
  <si>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</si>
  <si>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</si>
  <si>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</si>
  <si>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</si>
  <si>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</si>
  <si>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</si>
  <si>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</si>
  <si>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</si>
  <si>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</si>
  <si>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</si>
  <si>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</si>
  <si>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</si>
  <si>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</si>
  <si>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</si>
  <si>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</si>
  <si>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</si>
  <si>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</si>
  <si>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</si>
  <si>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</si>
  <si>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</si>
  <si>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</si>
  <si>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</si>
  <si>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</si>
  <si>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</si>
  <si>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</si>
  <si>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</si>
  <si>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</si>
  <si>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</si>
  <si>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</si>
  <si>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</si>
  <si>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</si>
  <si>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</si>
  <si>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</si>
  <si>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</si>
  <si>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</si>
  <si>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</si>
  <si>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</si>
  <si>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</si>
  <si>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</si>
  <si>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</si>
  <si>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</si>
  <si>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</si>
  <si>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</si>
  <si>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</si>
  <si>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</si>
  <si>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</si>
  <si>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</si>
  <si>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</si>
  <si>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</si>
  <si>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</si>
  <si>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</si>
  <si>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</si>
  <si>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</si>
  <si>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</si>
  <si>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</si>
  <si>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</si>
  <si>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</si>
  <si>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</si>
  <si>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</si>
  <si>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</si>
  <si>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</si>
  <si>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</si>
  <si>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</si>
  <si>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</si>
  <si>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</si>
  <si>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</si>
  <si>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</si>
  <si>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</si>
  <si>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</si>
  <si>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</si>
  <si>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</si>
  <si>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</si>
  <si>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</si>
  <si>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</si>
  <si>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</si>
  <si>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</si>
  <si>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</si>
  <si>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</si>
  <si>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</si>
  <si>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</si>
  <si>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</si>
  <si>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</si>
  <si>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</si>
  <si>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</si>
  <si>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</si>
  <si>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</si>
  <si>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</si>
  <si>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</si>
  <si>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</si>
  <si>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</si>
  <si>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</si>
  <si>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</si>
  <si>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</si>
  <si>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</si>
  <si>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</si>
  <si>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</si>
  <si>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</si>
  <si>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</si>
  <si>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</si>
  <si>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</si>
  <si>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</si>
  <si>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</si>
  <si>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</si>
  <si>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</si>
  <si>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</si>
  <si>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</si>
  <si>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</si>
  <si>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</si>
  <si>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</si>
  <si>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</si>
  <si>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</si>
  <si>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</si>
  <si>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</si>
  <si>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</si>
  <si>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</si>
  <si>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</si>
  <si>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</si>
  <si>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</si>
  <si>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</si>
  <si>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</si>
  <si>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</si>
  <si>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</si>
  <si>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</si>
  <si>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</si>
  <si>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</si>
  <si>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</si>
  <si>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</si>
  <si>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</si>
  <si>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</si>
  <si>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</si>
  <si>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</si>
  <si>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</si>
  <si>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</si>
  <si>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</si>
  <si>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</si>
  <si>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</si>
  <si>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</si>
  <si>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</si>
  <si>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</si>
  <si>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</si>
  <si>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</si>
  <si>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</si>
  <si>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</si>
  <si>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</si>
  <si>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</si>
  <si>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</si>
  <si>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</si>
  <si>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</si>
  <si>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</si>
  <si>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</si>
  <si>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</si>
  <si>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</si>
  <si>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</si>
  <si>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</si>
  <si>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</si>
  <si>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</si>
  <si>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</si>
  <si>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</si>
  <si>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</si>
  <si>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</si>
  <si>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</si>
  <si>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</si>
  <si>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</si>
  <si>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</si>
  <si>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</si>
  <si>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</si>
  <si>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</si>
  <si>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</si>
  <si>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</si>
  <si>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</si>
  <si>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</si>
  <si>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</si>
  <si>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</si>
  <si>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</si>
  <si>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</si>
  <si>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</si>
  <si>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</si>
  <si>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</si>
  <si>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</si>
  <si>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</si>
  <si>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</si>
  <si>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</si>
  <si>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</si>
  <si>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</si>
  <si>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</si>
  <si>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</si>
  <si>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</si>
  <si>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</si>
  <si>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</si>
  <si>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</si>
  <si>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</si>
  <si>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</si>
  <si>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</si>
  <si>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</si>
  <si>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</si>
  <si>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</si>
  <si>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</si>
  <si>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</si>
  <si>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</si>
  <si>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</si>
  <si>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</si>
  <si>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</si>
  <si>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</si>
  <si>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</si>
  <si>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</si>
  <si>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</si>
  <si>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</si>
  <si>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목표수익률</t>
  </si>
  <si>
    <t>목표매출액평균</t>
  </si>
  <si>
    <t>목표수익률증가1</t>
  </si>
  <si>
    <t>만든 사람 노혜빈 날짜 2025-11-02
수정한 사람 노혜빈 날짜 2025-11-02</t>
  </si>
  <si>
    <t>목표수익률증가2</t>
  </si>
  <si>
    <t>만든 사람 노혜빈 날짜 2025-11-02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</si>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</sst>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1" fillId="3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2" fillId="4" borderId="0" xfId="0" applyFont="1" applyFill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9FAF4169-E861-1048-2E37-7157B62C8D0E}"/>
            </a:ext>
          </a:extLst>
        </xdr:cNvPr>
        <xdr:cNvSpPr/>
      </xdr:nvSpPr>
      <xdr:spPr>
        <a:xfrm>
          <a:off x="377952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0.22301</cdr:x>
      <cdr:y>0.31897</cdr:y>
    </cdr:from>
    <cdr:to>
      <cdr:x>0.39347</cdr:x>
      <cdr:y>0.39695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911C2834-9B1C-0DA9-A1E1-B29644580B65}"/>
            </a:ext>
          </a:extLst>
        </cdr:cNvPr>
        <cdr:cNvSpPr/>
      </cdr:nvSpPr>
      <cdr:spPr>
        <a:xfrm xmlns:a="http://schemas.openxmlformats.org/drawingml/2006/main">
          <a:off x="1196340" y="1127760"/>
          <a:ext cx="914400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207784"/>
            <a:gd name="adj6" fmla="val -10000"/>
            <a:gd name="adj7" fmla="val 621484"/>
            <a:gd name="adj8" fmla="val 3333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노혜빈" refreshedDate="45963.666398379632" createdVersion="8" refreshedVersion="8" minRefreshableVersion="3" recordCount="8" xr:uid="{017C6601-B888-4D1D-9644-C07BA6DDE4FB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2AC834-C126-474F-8A95-C07E1B4EC6CA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0"/>
        <item x="1"/>
        <item x="2"/>
        <item x="3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1" max="1" width="10.3984375" bestFit="1" customWidth="1"/>
    <col min="4" max="4" width="10.69921875" bestFit="1" customWidth="1"/>
  </cols>
  <sheetData>
    <row r="1" spans="1:6" x14ac:dyDescent="0.4">
      <c r="A1" t="s">
        <v>5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2"/>
      <c r="E4" s="1"/>
      <c r="F4" s="1"/>
    </row>
    <row r="5" spans="1:6" x14ac:dyDescent="0.4">
      <c r="A5" s="1"/>
      <c r="B5" s="1"/>
      <c r="C5" s="1"/>
      <c r="D5" s="2"/>
      <c r="E5" s="1"/>
      <c r="F5" s="1"/>
    </row>
    <row r="6" spans="1:6" x14ac:dyDescent="0.4">
      <c r="A6" s="1"/>
      <c r="B6" s="1"/>
      <c r="C6" s="1"/>
      <c r="D6" s="2"/>
      <c r="E6" s="1"/>
      <c r="F6" s="1"/>
    </row>
    <row r="7" spans="1:6" x14ac:dyDescent="0.4">
      <c r="A7" s="1"/>
      <c r="B7" s="1"/>
      <c r="C7" s="1"/>
      <c r="D7" s="2"/>
      <c r="E7" s="1"/>
      <c r="F7" s="1"/>
    </row>
    <row r="8" spans="1:6" x14ac:dyDescent="0.4">
      <c r="A8" s="1"/>
      <c r="B8" s="1"/>
      <c r="C8" s="1"/>
      <c r="D8" s="2"/>
      <c r="E8" s="1"/>
      <c r="F8" s="1"/>
    </row>
    <row r="9" spans="1:6" x14ac:dyDescent="0.4">
      <c r="A9" s="1"/>
      <c r="B9" s="1"/>
      <c r="C9" s="1"/>
      <c r="D9" s="2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L12" sqref="L12"/>
    </sheetView>
  </sheetViews>
  <sheetFormatPr defaultRowHeight="17.399999999999999" x14ac:dyDescent="0.4"/>
  <sheetData>
    <row r="1" spans="1:7" x14ac:dyDescent="0.4">
      <c r="C1" t="s">
        <v>88</v>
      </c>
    </row>
    <row r="3" spans="1:7" x14ac:dyDescent="0.4">
      <c r="A3" s="44" t="s">
        <v>114</v>
      </c>
      <c r="B3" s="44" t="s">
        <v>36</v>
      </c>
      <c r="C3" s="44" t="s">
        <v>89</v>
      </c>
      <c r="D3" s="44"/>
      <c r="E3" s="44"/>
      <c r="F3" s="44"/>
      <c r="G3" s="44"/>
    </row>
    <row r="4" spans="1:7" ht="18" thickBot="1" x14ac:dyDescent="0.45">
      <c r="A4" s="45"/>
      <c r="B4" s="45"/>
      <c r="C4" s="22" t="s">
        <v>90</v>
      </c>
      <c r="D4" s="22" t="s">
        <v>91</v>
      </c>
      <c r="E4" s="22" t="s">
        <v>92</v>
      </c>
      <c r="F4" s="22" t="s">
        <v>93</v>
      </c>
      <c r="G4" s="22" t="s">
        <v>94</v>
      </c>
    </row>
    <row r="5" spans="1:7" ht="18" thickTop="1" x14ac:dyDescent="0.4">
      <c r="A5" s="20" t="s">
        <v>95</v>
      </c>
      <c r="B5" s="20" t="s">
        <v>96</v>
      </c>
      <c r="C5" s="20">
        <v>18</v>
      </c>
      <c r="D5" s="20">
        <v>96</v>
      </c>
      <c r="E5" s="20">
        <v>85</v>
      </c>
      <c r="F5" s="21">
        <v>90.5</v>
      </c>
      <c r="G5" s="23" t="s">
        <v>97</v>
      </c>
    </row>
    <row r="6" spans="1:7" x14ac:dyDescent="0.4">
      <c r="A6" s="5" t="s">
        <v>98</v>
      </c>
      <c r="B6" s="5" t="s">
        <v>96</v>
      </c>
      <c r="C6" s="5">
        <v>5</v>
      </c>
      <c r="D6" s="5">
        <v>64</v>
      </c>
      <c r="E6" s="5">
        <v>8</v>
      </c>
      <c r="F6" s="19">
        <v>36</v>
      </c>
      <c r="G6" s="24" t="s">
        <v>99</v>
      </c>
    </row>
    <row r="7" spans="1:7" x14ac:dyDescent="0.4">
      <c r="A7" s="5" t="s">
        <v>100</v>
      </c>
      <c r="B7" s="5" t="s">
        <v>96</v>
      </c>
      <c r="C7" s="5">
        <v>12</v>
      </c>
      <c r="D7" s="5">
        <v>85</v>
      </c>
      <c r="E7" s="5">
        <v>100</v>
      </c>
      <c r="F7" s="19">
        <v>92.5</v>
      </c>
      <c r="G7" s="24" t="s">
        <v>101</v>
      </c>
    </row>
    <row r="8" spans="1:7" x14ac:dyDescent="0.4">
      <c r="A8" s="5" t="s">
        <v>102</v>
      </c>
      <c r="B8" s="5" t="s">
        <v>103</v>
      </c>
      <c r="C8" s="5">
        <v>7</v>
      </c>
      <c r="D8" s="5">
        <v>66</v>
      </c>
      <c r="E8" s="5">
        <v>87</v>
      </c>
      <c r="F8" s="19">
        <v>76.5</v>
      </c>
      <c r="G8" s="24" t="s">
        <v>104</v>
      </c>
    </row>
    <row r="9" spans="1:7" x14ac:dyDescent="0.4">
      <c r="A9" s="5" t="s">
        <v>105</v>
      </c>
      <c r="B9" s="5" t="s">
        <v>103</v>
      </c>
      <c r="C9" s="5">
        <v>9</v>
      </c>
      <c r="D9" s="5">
        <v>70</v>
      </c>
      <c r="E9" s="5">
        <v>60</v>
      </c>
      <c r="F9" s="19">
        <v>65</v>
      </c>
      <c r="G9" s="24" t="s">
        <v>106</v>
      </c>
    </row>
    <row r="10" spans="1:7" x14ac:dyDescent="0.4">
      <c r="A10" s="5" t="s">
        <v>107</v>
      </c>
      <c r="B10" s="5" t="s">
        <v>103</v>
      </c>
      <c r="C10" s="5">
        <v>8</v>
      </c>
      <c r="D10" s="5">
        <v>90</v>
      </c>
      <c r="E10" s="5">
        <v>78</v>
      </c>
      <c r="F10" s="19">
        <v>84</v>
      </c>
      <c r="G10" s="24" t="s">
        <v>106</v>
      </c>
    </row>
    <row r="11" spans="1:7" x14ac:dyDescent="0.4">
      <c r="A11" s="5" t="s">
        <v>108</v>
      </c>
      <c r="B11" s="5" t="s">
        <v>109</v>
      </c>
      <c r="C11" s="5">
        <v>20</v>
      </c>
      <c r="D11" s="5">
        <v>100</v>
      </c>
      <c r="E11" s="5">
        <v>86</v>
      </c>
      <c r="F11" s="19">
        <v>93</v>
      </c>
      <c r="G11" s="24" t="s">
        <v>97</v>
      </c>
    </row>
    <row r="12" spans="1:7" x14ac:dyDescent="0.4">
      <c r="A12" s="5" t="s">
        <v>110</v>
      </c>
      <c r="B12" s="5" t="s">
        <v>109</v>
      </c>
      <c r="C12" s="5">
        <v>13</v>
      </c>
      <c r="D12" s="5">
        <v>100</v>
      </c>
      <c r="E12" s="5">
        <v>85</v>
      </c>
      <c r="F12" s="19">
        <v>92.5</v>
      </c>
      <c r="G12" s="24" t="s">
        <v>101</v>
      </c>
    </row>
    <row r="13" spans="1:7" x14ac:dyDescent="0.4">
      <c r="A13" s="5" t="s">
        <v>111</v>
      </c>
      <c r="B13" s="5" t="s">
        <v>109</v>
      </c>
      <c r="C13" s="5">
        <v>16</v>
      </c>
      <c r="D13" s="5">
        <v>95</v>
      </c>
      <c r="E13" s="5">
        <v>91</v>
      </c>
      <c r="F13" s="19">
        <v>93</v>
      </c>
      <c r="G13" s="24" t="s">
        <v>97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M9" sqref="M9"/>
    </sheetView>
  </sheetViews>
  <sheetFormatPr defaultRowHeight="17.399999999999999" x14ac:dyDescent="0.4"/>
  <sheetData>
    <row r="1" spans="1:7" ht="21" x14ac:dyDescent="0.4">
      <c r="A1" s="46" t="s">
        <v>112</v>
      </c>
      <c r="B1" s="46"/>
      <c r="C1" s="46"/>
      <c r="D1" s="46"/>
      <c r="E1" s="46"/>
      <c r="F1" s="46"/>
      <c r="G1" s="46"/>
    </row>
    <row r="3" spans="1:7" x14ac:dyDescent="0.4">
      <c r="A3" s="47" t="s">
        <v>113</v>
      </c>
      <c r="B3" s="47" t="s">
        <v>114</v>
      </c>
      <c r="C3" s="47" t="s">
        <v>117</v>
      </c>
      <c r="D3" s="47"/>
      <c r="E3" s="47"/>
      <c r="F3" s="47" t="s">
        <v>115</v>
      </c>
      <c r="G3" s="47"/>
    </row>
    <row r="4" spans="1:7" x14ac:dyDescent="0.4">
      <c r="A4" s="47"/>
      <c r="B4" s="47"/>
      <c r="C4" s="5" t="s">
        <v>116</v>
      </c>
      <c r="D4" s="5" t="s">
        <v>118</v>
      </c>
      <c r="E4" s="5" t="s">
        <v>119</v>
      </c>
      <c r="F4" s="5" t="s">
        <v>120</v>
      </c>
      <c r="G4" s="5" t="s">
        <v>121</v>
      </c>
    </row>
    <row r="5" spans="1:7" x14ac:dyDescent="0.4">
      <c r="A5" s="5">
        <v>1</v>
      </c>
      <c r="B5" s="5" t="s">
        <v>122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">
      <c r="A6" s="5">
        <v>2</v>
      </c>
      <c r="B6" s="5" t="s">
        <v>123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">
      <c r="A7" s="5">
        <v>3</v>
      </c>
      <c r="B7" s="5" t="s">
        <v>124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">
      <c r="A8" s="5">
        <v>4</v>
      </c>
      <c r="B8" s="5" t="s">
        <v>125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">
      <c r="A9" s="5">
        <v>5</v>
      </c>
      <c r="B9" s="5" t="s">
        <v>126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">
      <c r="A10" s="5">
        <v>6</v>
      </c>
      <c r="B10" s="5" t="s">
        <v>127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">
      <c r="A11" s="5">
        <v>7</v>
      </c>
      <c r="B11" s="5" t="s">
        <v>128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">
      <c r="A12" s="5">
        <v>8</v>
      </c>
      <c r="B12" s="5" t="s">
        <v>129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8" workbookViewId="0">
      <selection activeCell="H8" sqref="H8"/>
    </sheetView>
  </sheetViews>
  <sheetFormatPr defaultRowHeight="17.399999999999999" x14ac:dyDescent="0.4"/>
  <cols>
    <col min="1" max="1" width="8.796875" bestFit="1" customWidth="1"/>
    <col min="2" max="3" width="8.69921875" customWidth="1"/>
    <col min="4" max="4" width="9.69921875" bestFit="1" customWidth="1"/>
    <col min="5" max="7" width="8.69921875" customWidth="1"/>
    <col min="8" max="9" width="9.69921875" bestFit="1" customWidth="1"/>
    <col min="10" max="10" width="8.69921875" customWidth="1"/>
  </cols>
  <sheetData>
    <row r="1" spans="1:10" ht="21" x14ac:dyDescent="0.4">
      <c r="A1" s="46" t="s">
        <v>130</v>
      </c>
      <c r="B1" s="46"/>
      <c r="C1" s="46"/>
      <c r="D1" s="46"/>
      <c r="E1" s="46"/>
      <c r="F1" s="46"/>
      <c r="G1" s="46"/>
      <c r="H1" s="46"/>
      <c r="I1" s="46"/>
      <c r="J1" s="46"/>
    </row>
    <row r="3" spans="1:10" ht="34.799999999999997" x14ac:dyDescent="0.4">
      <c r="A3" s="5" t="s">
        <v>131</v>
      </c>
      <c r="B3" s="5" t="s">
        <v>132</v>
      </c>
      <c r="C3" s="5" t="s">
        <v>133</v>
      </c>
      <c r="D3" s="5" t="s">
        <v>134</v>
      </c>
      <c r="E3" s="10" t="s">
        <v>150</v>
      </c>
      <c r="F3" s="5" t="s">
        <v>135</v>
      </c>
      <c r="G3" s="5" t="s">
        <v>136</v>
      </c>
      <c r="H3" s="5" t="s">
        <v>137</v>
      </c>
      <c r="I3" s="5" t="s">
        <v>138</v>
      </c>
      <c r="J3" s="5" t="s">
        <v>139</v>
      </c>
    </row>
    <row r="4" spans="1:10" x14ac:dyDescent="0.4">
      <c r="A4" s="5" t="s">
        <v>140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">
      <c r="A5" s="5" t="s">
        <v>141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">
      <c r="A6" s="5" t="s">
        <v>142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">
      <c r="A7" s="5" t="s">
        <v>143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">
      <c r="A8" s="5" t="s">
        <v>144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">
      <c r="A9" s="5" t="s">
        <v>145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">
      <c r="A10" s="5" t="s">
        <v>146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">
      <c r="A11" s="5" t="s">
        <v>147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">
      <c r="A12" s="5" t="s">
        <v>148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">
      <c r="A13" s="5" t="s">
        <v>149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">
      <c r="A16" s="1" t="s">
        <v>236</v>
      </c>
      <c r="B16" s="1" t="s">
        <v>238</v>
      </c>
      <c r="C16" s="1"/>
    </row>
    <row r="17" spans="1:10" x14ac:dyDescent="0.4">
      <c r="A17" s="1" t="s">
        <v>237</v>
      </c>
      <c r="B17" s="1"/>
      <c r="C17" s="1"/>
    </row>
    <row r="18" spans="1:10" x14ac:dyDescent="0.4">
      <c r="A18" s="1"/>
      <c r="B18" s="1" t="s">
        <v>239</v>
      </c>
      <c r="C18" s="1"/>
    </row>
    <row r="20" spans="1:10" x14ac:dyDescent="0.4">
      <c r="A20" s="48" t="s">
        <v>151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34.799999999999997" x14ac:dyDescent="0.4">
      <c r="A21" s="5" t="s">
        <v>131</v>
      </c>
      <c r="B21" s="5" t="s">
        <v>132</v>
      </c>
      <c r="C21" s="5" t="s">
        <v>133</v>
      </c>
      <c r="D21" s="5" t="s">
        <v>134</v>
      </c>
      <c r="E21" s="10" t="s">
        <v>150</v>
      </c>
      <c r="F21" s="5" t="s">
        <v>135</v>
      </c>
      <c r="G21" s="5" t="s">
        <v>136</v>
      </c>
      <c r="H21" s="5" t="s">
        <v>137</v>
      </c>
      <c r="I21" s="5" t="s">
        <v>138</v>
      </c>
      <c r="J21" s="5" t="s">
        <v>139</v>
      </c>
    </row>
    <row r="22" spans="1:10" x14ac:dyDescent="0.4">
      <c r="A22" s="5" t="s">
        <v>140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">
      <c r="A23" s="5" t="s">
        <v>141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">
      <c r="A24" s="5" t="s">
        <v>142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">
      <c r="A25" s="5" t="s">
        <v>143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">
      <c r="A26" s="5" t="s">
        <v>144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">
      <c r="A27" s="5" t="s">
        <v>145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">
      <c r="A28" s="5" t="s">
        <v>147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opLeftCell="A7" workbookViewId="0">
      <selection activeCell="D3" sqref="D3"/>
    </sheetView>
  </sheetViews>
  <sheetFormatPr defaultRowHeight="17.399999999999999" x14ac:dyDescent="0.4"/>
  <cols>
    <col min="4" max="4" width="10.69921875" bestFit="1" customWidth="1"/>
  </cols>
  <sheetData>
    <row r="1" spans="1:9" x14ac:dyDescent="0.4">
      <c r="A1" s="3" t="s">
        <v>6</v>
      </c>
      <c r="B1" s="4" t="s">
        <v>7</v>
      </c>
      <c r="F1" s="3" t="s">
        <v>20</v>
      </c>
      <c r="G1" s="4" t="s">
        <v>21</v>
      </c>
    </row>
    <row r="2" spans="1:9" x14ac:dyDescent="0.4">
      <c r="A2" s="5" t="s">
        <v>8</v>
      </c>
      <c r="B2" s="5" t="s">
        <v>9</v>
      </c>
      <c r="C2" s="5" t="s">
        <v>10</v>
      </c>
      <c r="D2" s="8" t="s">
        <v>11</v>
      </c>
      <c r="F2" s="5" t="s">
        <v>22</v>
      </c>
      <c r="G2" s="5" t="s">
        <v>23</v>
      </c>
      <c r="H2" s="5" t="s">
        <v>24</v>
      </c>
      <c r="I2" s="8" t="s">
        <v>25</v>
      </c>
    </row>
    <row r="3" spans="1:9" x14ac:dyDescent="0.4">
      <c r="A3" s="5" t="s">
        <v>12</v>
      </c>
      <c r="B3" s="6">
        <v>0.4604166666666667</v>
      </c>
      <c r="C3" s="6">
        <v>0.4826388888888889</v>
      </c>
      <c r="D3" s="7">
        <f>HOUR(C3-B3)*6*1200+MINUTE(C3-B3)/10*1200</f>
        <v>3840</v>
      </c>
      <c r="F3" s="5" t="s">
        <v>26</v>
      </c>
      <c r="G3" s="5">
        <v>4</v>
      </c>
      <c r="H3" s="5">
        <v>90</v>
      </c>
      <c r="I3" s="5" t="str">
        <f>IF(OR(_xlfn.RANK.EQ(G3,$G$3:$G$10,0)&lt;=3,_xlfn.RANK.EQ(H3,$H$3:$H$10,0)&lt;=3), "통과", "")</f>
        <v>통과</v>
      </c>
    </row>
    <row r="4" spans="1:9" x14ac:dyDescent="0.4">
      <c r="A4" s="5" t="s">
        <v>13</v>
      </c>
      <c r="B4" s="6">
        <v>0.46597222222222223</v>
      </c>
      <c r="C4" s="6">
        <v>0.4777777777777778</v>
      </c>
      <c r="D4" s="7">
        <f t="shared" ref="D4:D10" si="0">HOUR(C4-B4)*6*1200+MINUTE(C4-B4)/10*1200</f>
        <v>2040</v>
      </c>
      <c r="F4" s="5" t="s">
        <v>27</v>
      </c>
      <c r="G4" s="5">
        <v>7</v>
      </c>
      <c r="H4" s="5">
        <v>85</v>
      </c>
      <c r="I4" s="5" t="str">
        <f t="shared" ref="I4:I10" si="1">IF(OR(_xlfn.RANK.EQ(G4,$G$3:$G$10,0)&lt;=3,_xlfn.RANK.EQ(H4,$H$3:$H$10,0)&lt;=3), "통과", "")</f>
        <v/>
      </c>
    </row>
    <row r="5" spans="1:9" x14ac:dyDescent="0.4">
      <c r="A5" s="5" t="s">
        <v>14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28</v>
      </c>
      <c r="G5" s="5">
        <v>28</v>
      </c>
      <c r="H5" s="5">
        <v>99</v>
      </c>
      <c r="I5" s="5" t="str">
        <f t="shared" si="1"/>
        <v>통과</v>
      </c>
    </row>
    <row r="6" spans="1:9" x14ac:dyDescent="0.4">
      <c r="A6" s="5" t="s">
        <v>15</v>
      </c>
      <c r="B6" s="6">
        <v>0.48749999999999999</v>
      </c>
      <c r="C6" s="6">
        <v>0.49861111111111112</v>
      </c>
      <c r="D6" s="7">
        <f t="shared" si="0"/>
        <v>1920</v>
      </c>
      <c r="F6" s="5" t="s">
        <v>29</v>
      </c>
      <c r="G6" s="5">
        <v>2</v>
      </c>
      <c r="H6" s="5">
        <v>65</v>
      </c>
      <c r="I6" s="5" t="str">
        <f t="shared" si="1"/>
        <v/>
      </c>
    </row>
    <row r="7" spans="1:9" x14ac:dyDescent="0.4">
      <c r="A7" s="5" t="s">
        <v>16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30</v>
      </c>
      <c r="G7" s="5">
        <v>23</v>
      </c>
      <c r="H7" s="5">
        <v>78</v>
      </c>
      <c r="I7" s="5" t="str">
        <f t="shared" si="1"/>
        <v>통과</v>
      </c>
    </row>
    <row r="8" spans="1:9" x14ac:dyDescent="0.4">
      <c r="A8" s="5" t="s">
        <v>17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31</v>
      </c>
      <c r="G8" s="5">
        <v>16</v>
      </c>
      <c r="H8" s="5">
        <v>82</v>
      </c>
      <c r="I8" s="5" t="str">
        <f t="shared" si="1"/>
        <v/>
      </c>
    </row>
    <row r="9" spans="1:9" x14ac:dyDescent="0.4">
      <c r="A9" s="5" t="s">
        <v>18</v>
      </c>
      <c r="B9" s="6">
        <v>0.5083333333333333</v>
      </c>
      <c r="C9" s="6">
        <v>0.53333333333333333</v>
      </c>
      <c r="D9" s="7">
        <f t="shared" si="0"/>
        <v>4320</v>
      </c>
      <c r="F9" s="5" t="s">
        <v>32</v>
      </c>
      <c r="G9" s="5">
        <v>25</v>
      </c>
      <c r="H9" s="5">
        <v>95</v>
      </c>
      <c r="I9" s="5" t="str">
        <f t="shared" si="1"/>
        <v>통과</v>
      </c>
    </row>
    <row r="10" spans="1:9" x14ac:dyDescent="0.4">
      <c r="A10" s="5" t="s">
        <v>19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33</v>
      </c>
      <c r="G10" s="5">
        <v>12</v>
      </c>
      <c r="H10" s="5">
        <v>68</v>
      </c>
      <c r="I10" s="5" t="str">
        <f t="shared" si="1"/>
        <v/>
      </c>
    </row>
    <row r="12" spans="1:9" x14ac:dyDescent="0.4">
      <c r="A12" s="3" t="s">
        <v>34</v>
      </c>
      <c r="B12" s="4" t="s">
        <v>35</v>
      </c>
      <c r="F12" s="3" t="s">
        <v>48</v>
      </c>
      <c r="G12" s="4" t="s">
        <v>49</v>
      </c>
    </row>
    <row r="13" spans="1:9" x14ac:dyDescent="0.4">
      <c r="A13" s="5" t="s">
        <v>22</v>
      </c>
      <c r="B13" s="5" t="s">
        <v>36</v>
      </c>
      <c r="C13" s="5" t="s">
        <v>226</v>
      </c>
      <c r="D13" s="5" t="s">
        <v>35</v>
      </c>
      <c r="F13" s="5" t="s">
        <v>22</v>
      </c>
      <c r="G13" s="5" t="s">
        <v>50</v>
      </c>
      <c r="H13" s="8" t="s">
        <v>51</v>
      </c>
      <c r="I13" s="5" t="s">
        <v>52</v>
      </c>
    </row>
    <row r="14" spans="1:9" x14ac:dyDescent="0.4">
      <c r="A14" s="5" t="s">
        <v>37</v>
      </c>
      <c r="B14" s="5" t="s">
        <v>38</v>
      </c>
      <c r="C14" s="5" t="s">
        <v>1</v>
      </c>
      <c r="D14" s="7">
        <v>1500000</v>
      </c>
      <c r="F14" s="5" t="s">
        <v>53</v>
      </c>
      <c r="G14" s="5" t="s">
        <v>54</v>
      </c>
      <c r="H14" s="5" t="str">
        <f>HLOOKUP(LEFT(G14,1),$F$24:$I$25,2,FALSE)</f>
        <v>영업부</v>
      </c>
      <c r="I14" s="5">
        <v>87</v>
      </c>
    </row>
    <row r="15" spans="1:9" x14ac:dyDescent="0.4">
      <c r="A15" s="5" t="s">
        <v>39</v>
      </c>
      <c r="B15" s="5" t="s">
        <v>38</v>
      </c>
      <c r="C15" s="5" t="s">
        <v>3</v>
      </c>
      <c r="D15" s="7">
        <v>2000000</v>
      </c>
      <c r="F15" s="5" t="s">
        <v>55</v>
      </c>
      <c r="G15" s="5" t="s">
        <v>56</v>
      </c>
      <c r="H15" s="5" t="str">
        <f t="shared" ref="H15:H21" si="2">HLOOKUP(LEFT(G15,1),$F$24:$I$25,2,FALSE)</f>
        <v>관리부</v>
      </c>
      <c r="I15" s="5">
        <v>64</v>
      </c>
    </row>
    <row r="16" spans="1:9" x14ac:dyDescent="0.4">
      <c r="A16" s="5" t="s">
        <v>40</v>
      </c>
      <c r="B16" s="5" t="s">
        <v>41</v>
      </c>
      <c r="C16" s="5" t="s">
        <v>1</v>
      </c>
      <c r="D16" s="7">
        <v>1700000</v>
      </c>
      <c r="F16" s="5" t="s">
        <v>57</v>
      </c>
      <c r="G16" s="5" t="s">
        <v>58</v>
      </c>
      <c r="H16" s="5" t="str">
        <f t="shared" si="2"/>
        <v>영업부</v>
      </c>
      <c r="I16" s="5">
        <v>72</v>
      </c>
    </row>
    <row r="17" spans="1:9" x14ac:dyDescent="0.4">
      <c r="A17" s="5" t="s">
        <v>42</v>
      </c>
      <c r="B17" s="5" t="s">
        <v>41</v>
      </c>
      <c r="C17" s="5" t="s">
        <v>3</v>
      </c>
      <c r="D17" s="7">
        <v>2200000</v>
      </c>
      <c r="F17" s="5" t="s">
        <v>59</v>
      </c>
      <c r="G17" s="5" t="s">
        <v>60</v>
      </c>
      <c r="H17" s="5" t="str">
        <f t="shared" si="2"/>
        <v>판매부</v>
      </c>
      <c r="I17" s="5">
        <v>70</v>
      </c>
    </row>
    <row r="18" spans="1:9" x14ac:dyDescent="0.4">
      <c r="A18" s="5" t="s">
        <v>43</v>
      </c>
      <c r="B18" s="5" t="s">
        <v>41</v>
      </c>
      <c r="C18" s="5" t="s">
        <v>1</v>
      </c>
      <c r="D18" s="7">
        <v>1600000</v>
      </c>
      <c r="F18" s="5" t="s">
        <v>61</v>
      </c>
      <c r="G18" s="5" t="s">
        <v>62</v>
      </c>
      <c r="H18" s="5" t="str">
        <f t="shared" si="2"/>
        <v>경리부</v>
      </c>
      <c r="I18" s="5">
        <v>86</v>
      </c>
    </row>
    <row r="19" spans="1:9" x14ac:dyDescent="0.4">
      <c r="A19" s="5" t="s">
        <v>44</v>
      </c>
      <c r="B19" s="5" t="s">
        <v>38</v>
      </c>
      <c r="C19" s="5" t="s">
        <v>1</v>
      </c>
      <c r="D19" s="7">
        <v>1600000</v>
      </c>
      <c r="F19" s="5" t="s">
        <v>64</v>
      </c>
      <c r="G19" s="5" t="s">
        <v>65</v>
      </c>
      <c r="H19" s="5" t="str">
        <f t="shared" si="2"/>
        <v>관리부</v>
      </c>
      <c r="I19" s="5">
        <v>72</v>
      </c>
    </row>
    <row r="20" spans="1:9" x14ac:dyDescent="0.4">
      <c r="A20" s="5" t="s">
        <v>45</v>
      </c>
      <c r="B20" s="5" t="s">
        <v>41</v>
      </c>
      <c r="C20" s="5" t="s">
        <v>4</v>
      </c>
      <c r="D20" s="7">
        <v>1250000</v>
      </c>
      <c r="F20" s="5" t="s">
        <v>66</v>
      </c>
      <c r="G20" s="5" t="s">
        <v>67</v>
      </c>
      <c r="H20" s="5" t="str">
        <f t="shared" si="2"/>
        <v>경리부</v>
      </c>
      <c r="I20" s="5">
        <v>70</v>
      </c>
    </row>
    <row r="21" spans="1:9" x14ac:dyDescent="0.4">
      <c r="A21" s="5" t="s">
        <v>46</v>
      </c>
      <c r="B21" s="5" t="s">
        <v>38</v>
      </c>
      <c r="C21" s="5" t="s">
        <v>4</v>
      </c>
      <c r="D21" s="7">
        <v>1300000</v>
      </c>
      <c r="F21" s="5" t="s">
        <v>68</v>
      </c>
      <c r="G21" s="5" t="s">
        <v>69</v>
      </c>
      <c r="H21" s="5" t="str">
        <f t="shared" si="2"/>
        <v>영업부</v>
      </c>
      <c r="I21" s="5">
        <v>68</v>
      </c>
    </row>
    <row r="22" spans="1:9" x14ac:dyDescent="0.4">
      <c r="A22" s="49" t="s">
        <v>47</v>
      </c>
      <c r="B22" s="49"/>
      <c r="C22" s="49"/>
      <c r="D22" s="7">
        <f>SUMIFS(D14:D21,B14:B21,"판매부",C14:C21,"대리")</f>
        <v>3300000</v>
      </c>
    </row>
    <row r="23" spans="1:9" x14ac:dyDescent="0.4">
      <c r="F23" t="s">
        <v>70</v>
      </c>
    </row>
    <row r="24" spans="1:9" x14ac:dyDescent="0.4">
      <c r="A24" s="3" t="s">
        <v>75</v>
      </c>
      <c r="B24" s="4" t="s">
        <v>76</v>
      </c>
      <c r="F24" s="5" t="s">
        <v>71</v>
      </c>
      <c r="G24" s="5" t="s">
        <v>72</v>
      </c>
      <c r="H24" s="5" t="s">
        <v>73</v>
      </c>
      <c r="I24" s="5" t="s">
        <v>74</v>
      </c>
    </row>
    <row r="25" spans="1:9" x14ac:dyDescent="0.4">
      <c r="A25" s="5" t="s">
        <v>77</v>
      </c>
      <c r="B25" s="5" t="s">
        <v>78</v>
      </c>
      <c r="C25" s="8" t="s">
        <v>79</v>
      </c>
      <c r="F25" s="5" t="s">
        <v>38</v>
      </c>
      <c r="G25" s="5" t="s">
        <v>2</v>
      </c>
      <c r="H25" s="5" t="s">
        <v>63</v>
      </c>
      <c r="I25" s="5" t="s">
        <v>41</v>
      </c>
    </row>
    <row r="26" spans="1:9" x14ac:dyDescent="0.4">
      <c r="A26" s="5" t="s">
        <v>80</v>
      </c>
      <c r="B26" s="5">
        <v>6.5119999999999996</v>
      </c>
      <c r="C26" s="5">
        <f>IFERROR(_xlfn.RANK.EQ(B26,$B$26:$B$33,1),"실격")</f>
        <v>7</v>
      </c>
    </row>
    <row r="27" spans="1:9" x14ac:dyDescent="0.4">
      <c r="A27" s="5" t="s">
        <v>81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4">
      <c r="A28" s="5" t="s">
        <v>82</v>
      </c>
      <c r="B28" s="5">
        <v>5.3860000000000001</v>
      </c>
      <c r="C28" s="5">
        <f t="shared" si="3"/>
        <v>3</v>
      </c>
    </row>
    <row r="29" spans="1:9" x14ac:dyDescent="0.4">
      <c r="A29" s="5" t="s">
        <v>83</v>
      </c>
      <c r="B29" s="5">
        <v>5.165</v>
      </c>
      <c r="C29" s="5">
        <f t="shared" si="3"/>
        <v>1</v>
      </c>
    </row>
    <row r="30" spans="1:9" x14ac:dyDescent="0.4">
      <c r="A30" s="5" t="s">
        <v>84</v>
      </c>
      <c r="B30" s="5"/>
      <c r="C30" s="5" t="str">
        <f t="shared" si="3"/>
        <v>실격</v>
      </c>
    </row>
    <row r="31" spans="1:9" x14ac:dyDescent="0.4">
      <c r="A31" s="5" t="s">
        <v>85</v>
      </c>
      <c r="B31" s="5">
        <v>6.2240000000000002</v>
      </c>
      <c r="C31" s="5">
        <f t="shared" si="3"/>
        <v>5</v>
      </c>
    </row>
    <row r="32" spans="1:9" x14ac:dyDescent="0.4">
      <c r="A32" s="5" t="s">
        <v>86</v>
      </c>
      <c r="B32" s="5">
        <v>5.6369999999999996</v>
      </c>
      <c r="C32" s="5">
        <f t="shared" si="3"/>
        <v>4</v>
      </c>
    </row>
    <row r="33" spans="1:3" x14ac:dyDescent="0.4">
      <c r="A33" s="5" t="s">
        <v>87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A3" sqref="A3:F29"/>
    </sheetView>
  </sheetViews>
  <sheetFormatPr defaultRowHeight="17.399999999999999" outlineLevelRow="3" x14ac:dyDescent="0.4"/>
  <cols>
    <col min="1" max="1" width="9.5" bestFit="1" customWidth="1"/>
    <col min="5" max="5" width="9.296875" bestFit="1" customWidth="1"/>
  </cols>
  <sheetData>
    <row r="1" spans="1:6" ht="21" x14ac:dyDescent="0.4">
      <c r="A1" s="46" t="s">
        <v>152</v>
      </c>
      <c r="B1" s="46"/>
      <c r="C1" s="46"/>
      <c r="D1" s="46"/>
      <c r="E1" s="46"/>
      <c r="F1" s="46"/>
    </row>
    <row r="2" spans="1:6" ht="16.95" customHeight="1" x14ac:dyDescent="0.4">
      <c r="A2" s="18"/>
      <c r="B2" s="18"/>
      <c r="C2" s="18"/>
      <c r="D2" s="18"/>
      <c r="E2" s="18"/>
      <c r="F2" s="18"/>
    </row>
    <row r="3" spans="1:6" x14ac:dyDescent="0.4">
      <c r="A3" s="5" t="s">
        <v>153</v>
      </c>
      <c r="B3" s="5" t="s">
        <v>154</v>
      </c>
      <c r="C3" s="5" t="s">
        <v>155</v>
      </c>
      <c r="D3" s="5" t="s">
        <v>156</v>
      </c>
      <c r="E3" s="5" t="s">
        <v>157</v>
      </c>
      <c r="F3" s="5" t="s">
        <v>158</v>
      </c>
    </row>
    <row r="4" spans="1:6" outlineLevel="3" x14ac:dyDescent="0.4">
      <c r="A4" s="14">
        <v>45941</v>
      </c>
      <c r="B4" s="5" t="s">
        <v>163</v>
      </c>
      <c r="C4" s="7">
        <v>9800</v>
      </c>
      <c r="D4" s="5">
        <v>15</v>
      </c>
      <c r="E4" s="7">
        <v>147000</v>
      </c>
      <c r="F4" s="5" t="s">
        <v>164</v>
      </c>
    </row>
    <row r="5" spans="1:6" outlineLevel="3" x14ac:dyDescent="0.4">
      <c r="A5" s="14">
        <v>45937</v>
      </c>
      <c r="B5" s="5" t="s">
        <v>163</v>
      </c>
      <c r="C5" s="7">
        <v>980</v>
      </c>
      <c r="D5" s="5">
        <v>30</v>
      </c>
      <c r="E5" s="7">
        <v>29400</v>
      </c>
      <c r="F5" s="5" t="s">
        <v>165</v>
      </c>
    </row>
    <row r="6" spans="1:6" outlineLevel="2" x14ac:dyDescent="0.4">
      <c r="A6" s="14"/>
      <c r="B6" s="25" t="s">
        <v>247</v>
      </c>
      <c r="C6" s="7"/>
      <c r="D6" s="5"/>
      <c r="E6" s="7">
        <f>SUBTOTAL(4,E4:E5)</f>
        <v>147000</v>
      </c>
      <c r="F6" s="5"/>
    </row>
    <row r="7" spans="1:6" outlineLevel="1" x14ac:dyDescent="0.4">
      <c r="A7" s="14"/>
      <c r="B7" s="25" t="s">
        <v>240</v>
      </c>
      <c r="C7" s="7"/>
      <c r="D7" s="5">
        <f>SUBTOTAL(9,D4:D5)</f>
        <v>45</v>
      </c>
      <c r="E7" s="7"/>
      <c r="F7" s="5"/>
    </row>
    <row r="8" spans="1:6" outlineLevel="3" x14ac:dyDescent="0.4">
      <c r="A8" s="14">
        <v>45945</v>
      </c>
      <c r="B8" s="5" t="s">
        <v>161</v>
      </c>
      <c r="C8" s="7">
        <v>20000</v>
      </c>
      <c r="D8" s="5">
        <v>40</v>
      </c>
      <c r="E8" s="7">
        <v>800000</v>
      </c>
      <c r="F8" s="5" t="s">
        <v>162</v>
      </c>
    </row>
    <row r="9" spans="1:6" outlineLevel="3" x14ac:dyDescent="0.4">
      <c r="A9" s="14">
        <v>45944</v>
      </c>
      <c r="B9" s="5" t="s">
        <v>161</v>
      </c>
      <c r="C9" s="7">
        <v>20000</v>
      </c>
      <c r="D9" s="5">
        <v>24</v>
      </c>
      <c r="E9" s="7">
        <v>480000</v>
      </c>
      <c r="F9" s="5" t="s">
        <v>162</v>
      </c>
    </row>
    <row r="10" spans="1:6" outlineLevel="2" x14ac:dyDescent="0.4">
      <c r="A10" s="14"/>
      <c r="B10" s="25" t="s">
        <v>248</v>
      </c>
      <c r="C10" s="7"/>
      <c r="D10" s="5"/>
      <c r="E10" s="7">
        <f>SUBTOTAL(4,E8:E9)</f>
        <v>800000</v>
      </c>
      <c r="F10" s="5"/>
    </row>
    <row r="11" spans="1:6" outlineLevel="1" x14ac:dyDescent="0.4">
      <c r="A11" s="14"/>
      <c r="B11" s="25" t="s">
        <v>241</v>
      </c>
      <c r="C11" s="7"/>
      <c r="D11" s="5">
        <f>SUBTOTAL(9,D8:D9)</f>
        <v>64</v>
      </c>
      <c r="E11" s="7"/>
      <c r="F11" s="5"/>
    </row>
    <row r="12" spans="1:6" outlineLevel="3" x14ac:dyDescent="0.4">
      <c r="A12" s="14">
        <v>45938</v>
      </c>
      <c r="B12" s="5" t="s">
        <v>228</v>
      </c>
      <c r="C12" s="7">
        <v>10580</v>
      </c>
      <c r="D12" s="5">
        <v>11</v>
      </c>
      <c r="E12" s="7">
        <v>116380</v>
      </c>
      <c r="F12" s="5" t="s">
        <v>160</v>
      </c>
    </row>
    <row r="13" spans="1:6" outlineLevel="3" x14ac:dyDescent="0.4">
      <c r="A13" s="14">
        <v>45931</v>
      </c>
      <c r="B13" s="5" t="s">
        <v>228</v>
      </c>
      <c r="C13" s="7">
        <v>10580</v>
      </c>
      <c r="D13" s="5">
        <v>10</v>
      </c>
      <c r="E13" s="7">
        <v>105800</v>
      </c>
      <c r="F13" s="5" t="s">
        <v>160</v>
      </c>
    </row>
    <row r="14" spans="1:6" outlineLevel="2" x14ac:dyDescent="0.4">
      <c r="A14" s="14"/>
      <c r="B14" s="25" t="s">
        <v>249</v>
      </c>
      <c r="C14" s="7"/>
      <c r="D14" s="5"/>
      <c r="E14" s="7">
        <f>SUBTOTAL(4,E12:E13)</f>
        <v>116380</v>
      </c>
      <c r="F14" s="5"/>
    </row>
    <row r="15" spans="1:6" outlineLevel="1" x14ac:dyDescent="0.4">
      <c r="A15" s="14"/>
      <c r="B15" s="25" t="s">
        <v>242</v>
      </c>
      <c r="C15" s="7"/>
      <c r="D15" s="5">
        <f>SUBTOTAL(9,D12:D13)</f>
        <v>21</v>
      </c>
      <c r="E15" s="7"/>
      <c r="F15" s="5"/>
    </row>
    <row r="16" spans="1:6" outlineLevel="3" x14ac:dyDescent="0.4">
      <c r="A16" s="14">
        <v>45945</v>
      </c>
      <c r="B16" s="5" t="s">
        <v>229</v>
      </c>
      <c r="C16" s="7">
        <v>15560</v>
      </c>
      <c r="D16" s="5">
        <v>20</v>
      </c>
      <c r="E16" s="7">
        <v>91200</v>
      </c>
      <c r="F16" s="5" t="s">
        <v>160</v>
      </c>
    </row>
    <row r="17" spans="1:6" outlineLevel="3" x14ac:dyDescent="0.4">
      <c r="A17" s="14">
        <v>45936</v>
      </c>
      <c r="B17" s="5" t="s">
        <v>229</v>
      </c>
      <c r="C17" s="7">
        <v>15560</v>
      </c>
      <c r="D17" s="5">
        <v>19</v>
      </c>
      <c r="E17" s="7">
        <v>86640</v>
      </c>
      <c r="F17" s="5" t="s">
        <v>160</v>
      </c>
    </row>
    <row r="18" spans="1:6" outlineLevel="2" x14ac:dyDescent="0.4">
      <c r="A18" s="14"/>
      <c r="B18" s="25" t="s">
        <v>250</v>
      </c>
      <c r="C18" s="7"/>
      <c r="D18" s="5"/>
      <c r="E18" s="7">
        <f>SUBTOTAL(4,E16:E17)</f>
        <v>91200</v>
      </c>
      <c r="F18" s="5"/>
    </row>
    <row r="19" spans="1:6" outlineLevel="1" x14ac:dyDescent="0.4">
      <c r="A19" s="14"/>
      <c r="B19" s="25" t="s">
        <v>243</v>
      </c>
      <c r="C19" s="7"/>
      <c r="D19" s="5">
        <f>SUBTOTAL(9,D16:D17)</f>
        <v>39</v>
      </c>
      <c r="E19" s="7"/>
      <c r="F19" s="5"/>
    </row>
    <row r="20" spans="1:6" outlineLevel="3" x14ac:dyDescent="0.4">
      <c r="A20" s="14">
        <v>45936</v>
      </c>
      <c r="B20" s="5" t="s">
        <v>166</v>
      </c>
      <c r="C20" s="7">
        <v>600</v>
      </c>
      <c r="D20" s="5">
        <v>5</v>
      </c>
      <c r="E20" s="7">
        <v>3000</v>
      </c>
      <c r="F20" s="5" t="s">
        <v>167</v>
      </c>
    </row>
    <row r="21" spans="1:6" outlineLevel="3" x14ac:dyDescent="0.4">
      <c r="A21" s="14">
        <v>45935</v>
      </c>
      <c r="B21" s="5" t="s">
        <v>227</v>
      </c>
      <c r="C21" s="7">
        <v>600</v>
      </c>
      <c r="D21" s="5">
        <v>11</v>
      </c>
      <c r="E21" s="7">
        <v>6600</v>
      </c>
      <c r="F21" s="5" t="s">
        <v>167</v>
      </c>
    </row>
    <row r="22" spans="1:6" outlineLevel="2" x14ac:dyDescent="0.4">
      <c r="A22" s="14"/>
      <c r="B22" s="25" t="s">
        <v>251</v>
      </c>
      <c r="C22" s="7"/>
      <c r="D22" s="5"/>
      <c r="E22" s="7">
        <f>SUBTOTAL(4,E20:E21)</f>
        <v>6600</v>
      </c>
      <c r="F22" s="5"/>
    </row>
    <row r="23" spans="1:6" outlineLevel="1" x14ac:dyDescent="0.4">
      <c r="A23" s="14"/>
      <c r="B23" s="25" t="s">
        <v>244</v>
      </c>
      <c r="C23" s="7"/>
      <c r="D23" s="5">
        <f>SUBTOTAL(9,D20:D21)</f>
        <v>16</v>
      </c>
      <c r="E23" s="7"/>
      <c r="F23" s="5"/>
    </row>
    <row r="24" spans="1:6" outlineLevel="3" x14ac:dyDescent="0.4">
      <c r="A24" s="14">
        <v>45945</v>
      </c>
      <c r="B24" s="5" t="s">
        <v>168</v>
      </c>
      <c r="C24" s="7">
        <v>1200</v>
      </c>
      <c r="D24" s="5">
        <v>20</v>
      </c>
      <c r="E24" s="7">
        <v>24000</v>
      </c>
      <c r="F24" s="5" t="s">
        <v>159</v>
      </c>
    </row>
    <row r="25" spans="1:6" outlineLevel="3" x14ac:dyDescent="0.4">
      <c r="A25" s="14">
        <v>45939</v>
      </c>
      <c r="B25" s="5" t="s">
        <v>168</v>
      </c>
      <c r="C25" s="7">
        <v>1200</v>
      </c>
      <c r="D25" s="5">
        <v>60</v>
      </c>
      <c r="E25" s="7">
        <v>72000</v>
      </c>
      <c r="F25" s="5" t="s">
        <v>159</v>
      </c>
    </row>
    <row r="26" spans="1:6" outlineLevel="2" x14ac:dyDescent="0.4">
      <c r="A26" s="26"/>
      <c r="B26" s="28" t="s">
        <v>252</v>
      </c>
      <c r="C26" s="27"/>
      <c r="D26" s="1"/>
      <c r="E26" s="27">
        <f>SUBTOTAL(4,E24:E25)</f>
        <v>72000</v>
      </c>
      <c r="F26" s="1"/>
    </row>
    <row r="27" spans="1:6" outlineLevel="1" x14ac:dyDescent="0.4">
      <c r="A27" s="26"/>
      <c r="B27" s="28" t="s">
        <v>245</v>
      </c>
      <c r="C27" s="27"/>
      <c r="D27" s="1">
        <f>SUBTOTAL(9,D24:D25)</f>
        <v>80</v>
      </c>
      <c r="E27" s="27"/>
      <c r="F27" s="1"/>
    </row>
    <row r="28" spans="1:6" x14ac:dyDescent="0.4">
      <c r="A28" s="26"/>
      <c r="B28" s="28" t="s">
        <v>253</v>
      </c>
      <c r="C28" s="27"/>
      <c r="D28" s="1"/>
      <c r="E28" s="27">
        <f>SUBTOTAL(4,E4:E25)</f>
        <v>800000</v>
      </c>
      <c r="F28" s="1"/>
    </row>
    <row r="29" spans="1:6" x14ac:dyDescent="0.4">
      <c r="A29" s="26"/>
      <c r="B29" s="28" t="s">
        <v>246</v>
      </c>
      <c r="C29" s="27"/>
      <c r="D29" s="1">
        <f>SUBTOTAL(9,D4:D25)</f>
        <v>265</v>
      </c>
      <c r="E29" s="27"/>
      <c r="F29" s="1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N15" sqref="N15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5" width="5" bestFit="1" customWidth="1"/>
    <col min="6" max="6" width="6.796875" bestFit="1" customWidth="1"/>
  </cols>
  <sheetData>
    <row r="1" spans="1:5" ht="21" x14ac:dyDescent="0.4">
      <c r="A1" s="46" t="s">
        <v>169</v>
      </c>
      <c r="B1" s="46"/>
      <c r="C1" s="46"/>
      <c r="D1" s="46"/>
      <c r="E1" s="46"/>
    </row>
    <row r="3" spans="1:5" x14ac:dyDescent="0.4">
      <c r="A3" s="5" t="s">
        <v>170</v>
      </c>
      <c r="B3" s="5" t="s">
        <v>22</v>
      </c>
      <c r="C3" s="5" t="s">
        <v>182</v>
      </c>
      <c r="D3" s="5" t="s">
        <v>0</v>
      </c>
      <c r="E3" s="5" t="s">
        <v>183</v>
      </c>
    </row>
    <row r="4" spans="1:5" x14ac:dyDescent="0.4">
      <c r="A4" s="5" t="s">
        <v>171</v>
      </c>
      <c r="B4" s="5" t="s">
        <v>172</v>
      </c>
      <c r="C4" s="13">
        <v>34781</v>
      </c>
      <c r="D4" s="5" t="s">
        <v>173</v>
      </c>
      <c r="E4" s="5">
        <v>30</v>
      </c>
    </row>
    <row r="5" spans="1:5" x14ac:dyDescent="0.4">
      <c r="A5" s="5" t="s">
        <v>38</v>
      </c>
      <c r="B5" s="5" t="s">
        <v>174</v>
      </c>
      <c r="C5" s="13">
        <v>39347</v>
      </c>
      <c r="D5" s="5" t="s">
        <v>175</v>
      </c>
      <c r="E5" s="5">
        <v>18</v>
      </c>
    </row>
    <row r="6" spans="1:5" x14ac:dyDescent="0.4">
      <c r="A6" s="5" t="s">
        <v>171</v>
      </c>
      <c r="B6" s="5" t="s">
        <v>176</v>
      </c>
      <c r="C6" s="13">
        <v>42280</v>
      </c>
      <c r="D6" s="5" t="s">
        <v>3</v>
      </c>
      <c r="E6" s="5">
        <v>10</v>
      </c>
    </row>
    <row r="7" spans="1:5" x14ac:dyDescent="0.4">
      <c r="A7" s="5" t="s">
        <v>38</v>
      </c>
      <c r="B7" s="5" t="s">
        <v>177</v>
      </c>
      <c r="C7" s="13">
        <v>45181</v>
      </c>
      <c r="D7" s="5" t="s">
        <v>4</v>
      </c>
      <c r="E7" s="5">
        <v>2</v>
      </c>
    </row>
    <row r="8" spans="1:5" x14ac:dyDescent="0.4">
      <c r="A8" s="5" t="s">
        <v>38</v>
      </c>
      <c r="B8" s="5" t="s">
        <v>178</v>
      </c>
      <c r="C8" s="13">
        <v>39714</v>
      </c>
      <c r="D8" s="5" t="s">
        <v>175</v>
      </c>
      <c r="E8" s="5">
        <v>17</v>
      </c>
    </row>
    <row r="9" spans="1:5" x14ac:dyDescent="0.4">
      <c r="A9" s="5" t="s">
        <v>171</v>
      </c>
      <c r="B9" s="5" t="s">
        <v>179</v>
      </c>
      <c r="C9" s="13">
        <v>45434</v>
      </c>
      <c r="D9" s="5" t="s">
        <v>4</v>
      </c>
      <c r="E9" s="5">
        <v>1</v>
      </c>
    </row>
    <row r="10" spans="1:5" x14ac:dyDescent="0.4">
      <c r="A10" s="5" t="s">
        <v>38</v>
      </c>
      <c r="B10" s="5" t="s">
        <v>180</v>
      </c>
      <c r="C10" s="13">
        <v>41893</v>
      </c>
      <c r="D10" s="5" t="s">
        <v>3</v>
      </c>
      <c r="E10" s="5">
        <v>11</v>
      </c>
    </row>
    <row r="11" spans="1:5" x14ac:dyDescent="0.4">
      <c r="A11" s="5" t="s">
        <v>171</v>
      </c>
      <c r="B11" s="5" t="s">
        <v>181</v>
      </c>
      <c r="C11" s="13">
        <v>38996</v>
      </c>
      <c r="D11" s="5" t="s">
        <v>175</v>
      </c>
      <c r="E11" s="5">
        <v>19</v>
      </c>
    </row>
    <row r="14" spans="1:5" x14ac:dyDescent="0.4">
      <c r="A14" s="29" t="s">
        <v>22</v>
      </c>
      <c r="B14" t="s">
        <v>254</v>
      </c>
    </row>
    <row r="16" spans="1:5" x14ac:dyDescent="0.4">
      <c r="A16" s="29" t="s">
        <v>255</v>
      </c>
      <c r="B16" s="29" t="s">
        <v>0</v>
      </c>
    </row>
    <row r="17" spans="1:5" x14ac:dyDescent="0.4">
      <c r="A17" s="29" t="s">
        <v>170</v>
      </c>
      <c r="B17" t="s">
        <v>173</v>
      </c>
      <c r="C17" t="s">
        <v>175</v>
      </c>
      <c r="D17" t="s">
        <v>3</v>
      </c>
      <c r="E17" t="s">
        <v>4</v>
      </c>
    </row>
    <row r="18" spans="1:5" x14ac:dyDescent="0.4">
      <c r="A18" t="s">
        <v>171</v>
      </c>
      <c r="B18">
        <v>30</v>
      </c>
      <c r="C18">
        <v>19</v>
      </c>
      <c r="D18">
        <v>10</v>
      </c>
      <c r="E18">
        <v>1</v>
      </c>
    </row>
    <row r="19" spans="1:5" x14ac:dyDescent="0.4">
      <c r="A19" t="s">
        <v>38</v>
      </c>
      <c r="C19">
        <v>17</v>
      </c>
      <c r="D19">
        <v>11</v>
      </c>
      <c r="E19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92F2-B060-4FAB-BEF5-7A83DF1255B4}">
  <sheetPr>
    <outlinePr summaryBelow="0"/>
  </sheetPr>
  <dimension ref="B1:G11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7" width="15.3984375" bestFit="1" customWidth="1" outlineLevel="1"/>
  </cols>
  <sheetData>
    <row r="1" spans="2:7" ht="18" thickBot="1" x14ac:dyDescent="0.45"/>
    <row r="2" spans="2:7" x14ac:dyDescent="0.4">
      <c r="B2" s="33" t="s">
        <v>263</v>
      </c>
      <c r="C2" s="34"/>
      <c r="D2" s="40"/>
      <c r="E2" s="40"/>
      <c r="F2" s="40"/>
      <c r="G2" s="40"/>
    </row>
    <row r="3" spans="2:7" collapsed="1" x14ac:dyDescent="0.4">
      <c r="B3" s="32"/>
      <c r="C3" s="32"/>
      <c r="D3" s="41" t="s">
        <v>265</v>
      </c>
      <c r="E3" s="41" t="s">
        <v>258</v>
      </c>
      <c r="F3" s="41" t="s">
        <v>260</v>
      </c>
      <c r="G3" s="41" t="s">
        <v>262</v>
      </c>
    </row>
    <row r="4" spans="2:7" ht="78" hidden="1" outlineLevel="1" x14ac:dyDescent="0.4">
      <c r="B4" s="36"/>
      <c r="C4" s="36"/>
      <c r="E4" s="43" t="s">
        <v>259</v>
      </c>
      <c r="F4" s="43" t="s">
        <v>261</v>
      </c>
      <c r="G4" s="43" t="s">
        <v>261</v>
      </c>
    </row>
    <row r="5" spans="2:7" x14ac:dyDescent="0.4">
      <c r="B5" s="37" t="s">
        <v>264</v>
      </c>
      <c r="C5" s="38"/>
      <c r="D5" s="35"/>
      <c r="E5" s="35"/>
      <c r="F5" s="35"/>
      <c r="G5" s="35"/>
    </row>
    <row r="6" spans="2:7" outlineLevel="1" x14ac:dyDescent="0.4">
      <c r="B6" s="36"/>
      <c r="C6" s="36" t="s">
        <v>256</v>
      </c>
      <c r="D6" s="30">
        <v>0.25</v>
      </c>
      <c r="E6" s="42">
        <v>0.2</v>
      </c>
      <c r="F6" s="42">
        <v>0.25</v>
      </c>
      <c r="G6" s="42">
        <v>0.3</v>
      </c>
    </row>
    <row r="7" spans="2:7" x14ac:dyDescent="0.4">
      <c r="B7" s="37" t="s">
        <v>266</v>
      </c>
      <c r="C7" s="38"/>
      <c r="D7" s="35"/>
      <c r="E7" s="35"/>
      <c r="F7" s="35"/>
      <c r="G7" s="35"/>
    </row>
    <row r="8" spans="2:7" ht="18" outlineLevel="1" thickBot="1" x14ac:dyDescent="0.45">
      <c r="B8" s="39"/>
      <c r="C8" s="39" t="s">
        <v>257</v>
      </c>
      <c r="D8" s="31">
        <v>202743.055555556</v>
      </c>
      <c r="E8" s="31">
        <v>194633.33333333299</v>
      </c>
      <c r="F8" s="31">
        <v>202743.055555556</v>
      </c>
      <c r="G8" s="31">
        <v>210852.77777777801</v>
      </c>
    </row>
    <row r="9" spans="2:7" x14ac:dyDescent="0.4">
      <c r="B9" t="s">
        <v>267</v>
      </c>
    </row>
    <row r="10" spans="2:7" x14ac:dyDescent="0.4">
      <c r="B10" t="s">
        <v>268</v>
      </c>
    </row>
    <row r="11" spans="2:7" x14ac:dyDescent="0.4">
      <c r="B11" t="s">
        <v>269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7.399999999999999" x14ac:dyDescent="0.4"/>
  <cols>
    <col min="1" max="1" width="10.3984375" bestFit="1" customWidth="1"/>
    <col min="3" max="4" width="10.3984375" bestFit="1" customWidth="1"/>
    <col min="7" max="7" width="9.09765625" bestFit="1" customWidth="1"/>
    <col min="8" max="8" width="10.3984375" bestFit="1" customWidth="1"/>
  </cols>
  <sheetData>
    <row r="1" spans="1:8" ht="21" x14ac:dyDescent="0.4">
      <c r="A1" s="46" t="s">
        <v>184</v>
      </c>
      <c r="B1" s="46"/>
      <c r="C1" s="46"/>
      <c r="D1" s="46"/>
      <c r="E1" s="46"/>
      <c r="F1" s="46"/>
      <c r="G1" s="46"/>
      <c r="H1" s="46"/>
    </row>
    <row r="2" spans="1:8" x14ac:dyDescent="0.4">
      <c r="A2" t="s">
        <v>186</v>
      </c>
      <c r="B2" s="9">
        <v>0.1</v>
      </c>
      <c r="C2" s="9">
        <v>0</v>
      </c>
    </row>
    <row r="3" spans="1:8" x14ac:dyDescent="0.4">
      <c r="A3" t="s">
        <v>187</v>
      </c>
      <c r="B3" s="9">
        <v>0.25</v>
      </c>
      <c r="C3" s="1"/>
    </row>
    <row r="4" spans="1:8" x14ac:dyDescent="0.4">
      <c r="A4" s="5" t="s">
        <v>188</v>
      </c>
      <c r="B4" s="5" t="s">
        <v>189</v>
      </c>
      <c r="C4" s="5" t="s">
        <v>190</v>
      </c>
      <c r="D4" s="5" t="s">
        <v>191</v>
      </c>
      <c r="E4" s="5" t="s">
        <v>192</v>
      </c>
      <c r="F4" s="5" t="s">
        <v>185</v>
      </c>
      <c r="G4" s="5" t="s">
        <v>193</v>
      </c>
      <c r="H4" s="5" t="s">
        <v>194</v>
      </c>
    </row>
    <row r="5" spans="1:8" x14ac:dyDescent="0.4">
      <c r="A5" s="15">
        <v>45903</v>
      </c>
      <c r="B5" s="5" t="s">
        <v>195</v>
      </c>
      <c r="C5" s="5" t="s">
        <v>196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180000</v>
      </c>
    </row>
    <row r="6" spans="1:8" x14ac:dyDescent="0.4">
      <c r="A6" s="15">
        <v>45904</v>
      </c>
      <c r="B6" s="5" t="s">
        <v>197</v>
      </c>
      <c r="C6" s="5" t="s">
        <v>198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187500</v>
      </c>
    </row>
    <row r="7" spans="1:8" x14ac:dyDescent="0.4">
      <c r="A7" s="15">
        <v>45905</v>
      </c>
      <c r="B7" s="5" t="s">
        <v>199</v>
      </c>
      <c r="C7" s="5" t="s">
        <v>200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218750</v>
      </c>
    </row>
    <row r="8" spans="1:8" x14ac:dyDescent="0.4">
      <c r="A8" s="15">
        <v>45906</v>
      </c>
      <c r="B8" s="5" t="s">
        <v>195</v>
      </c>
      <c r="C8" s="5" t="s">
        <v>196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202500</v>
      </c>
    </row>
    <row r="9" spans="1:8" x14ac:dyDescent="0.4">
      <c r="A9" s="15">
        <v>45907</v>
      </c>
      <c r="B9" s="5" t="s">
        <v>197</v>
      </c>
      <c r="C9" s="5" t="s">
        <v>198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225000</v>
      </c>
    </row>
    <row r="10" spans="1:8" x14ac:dyDescent="0.4">
      <c r="A10" s="15">
        <v>45908</v>
      </c>
      <c r="B10" s="5" t="s">
        <v>199</v>
      </c>
      <c r="C10" s="5" t="s">
        <v>200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225000</v>
      </c>
    </row>
    <row r="11" spans="1:8" x14ac:dyDescent="0.4">
      <c r="A11" s="15">
        <v>45909</v>
      </c>
      <c r="B11" s="5" t="s">
        <v>195</v>
      </c>
      <c r="C11" s="5" t="s">
        <v>196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168750</v>
      </c>
    </row>
    <row r="12" spans="1:8" x14ac:dyDescent="0.4">
      <c r="A12" s="15">
        <v>45910</v>
      </c>
      <c r="B12" s="5" t="s">
        <v>197</v>
      </c>
      <c r="C12" s="5" t="s">
        <v>198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206250</v>
      </c>
    </row>
    <row r="13" spans="1:8" x14ac:dyDescent="0.4">
      <c r="A13" s="15">
        <v>45911</v>
      </c>
      <c r="B13" s="5" t="s">
        <v>199</v>
      </c>
      <c r="C13" s="5" t="s">
        <v>200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210937.5</v>
      </c>
    </row>
    <row r="14" spans="1:8" x14ac:dyDescent="0.4">
      <c r="A14" s="50" t="s">
        <v>202</v>
      </c>
      <c r="B14" s="51"/>
      <c r="C14" s="51"/>
      <c r="D14" s="51"/>
      <c r="E14" s="51"/>
      <c r="F14" s="52"/>
      <c r="G14" s="16">
        <f>AVERAGE(G5:G13)</f>
        <v>162194.44444444444</v>
      </c>
      <c r="H14" s="16">
        <f>AVERAGE(H5:H13)</f>
        <v>202743.05555555556</v>
      </c>
    </row>
  </sheetData>
  <scenarios current="1" show="1" sqref="H14">
    <scenario name="목표수익률증가1" locked="1" count="1" user="노혜빈" comment="만든 사람 노혜빈 날짜 2025-11-02_x000a_수정한 사람 노혜빈 날짜 2025-11-02">
      <inputCells r="B3" val="0.2" numFmtId="9"/>
    </scenario>
    <scenario name="목표수익률증가2" locked="1" count="1" user="노혜빈" comment="만든 사람 노혜빈 날짜 2025-11-02">
      <inputCells r="B3" val="0.25" numFmtId="9"/>
    </scenario>
    <scenario name="목표수익률증가3" locked="1" count="1" user="노혜빈" comment="만든 사람 노혜빈 날짜 2025-11-02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E4" sqref="E4:E12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46" t="s">
        <v>203</v>
      </c>
      <c r="B1" s="46"/>
      <c r="C1" s="46"/>
      <c r="D1" s="46"/>
      <c r="E1" s="46"/>
    </row>
    <row r="3" spans="1:5" x14ac:dyDescent="0.4">
      <c r="A3" s="5" t="s">
        <v>204</v>
      </c>
      <c r="B3" s="5" t="s">
        <v>205</v>
      </c>
      <c r="C3" s="5" t="s">
        <v>206</v>
      </c>
      <c r="D3" s="5" t="s">
        <v>207</v>
      </c>
      <c r="E3" s="5" t="s">
        <v>201</v>
      </c>
    </row>
    <row r="4" spans="1:5" x14ac:dyDescent="0.4">
      <c r="A4" s="5" t="s">
        <v>208</v>
      </c>
      <c r="B4" s="5">
        <v>86</v>
      </c>
      <c r="C4" s="5">
        <v>88</v>
      </c>
      <c r="D4" s="5">
        <v>91</v>
      </c>
      <c r="E4" s="19">
        <f>AVERAGE(B4:D4)</f>
        <v>88.333333333333329</v>
      </c>
    </row>
    <row r="5" spans="1:5" x14ac:dyDescent="0.4">
      <c r="A5" s="5" t="s">
        <v>209</v>
      </c>
      <c r="B5" s="5">
        <v>67</v>
      </c>
      <c r="C5" s="5">
        <v>83</v>
      </c>
      <c r="D5" s="5">
        <v>75</v>
      </c>
      <c r="E5" s="19">
        <f t="shared" ref="E5:E12" si="0">AVERAGE(B5:D5)</f>
        <v>75</v>
      </c>
    </row>
    <row r="6" spans="1:5" x14ac:dyDescent="0.4">
      <c r="A6" s="5" t="s">
        <v>210</v>
      </c>
      <c r="B6" s="5">
        <v>68</v>
      </c>
      <c r="C6" s="5">
        <v>55</v>
      </c>
      <c r="D6" s="5">
        <v>62</v>
      </c>
      <c r="E6" s="19">
        <f t="shared" si="0"/>
        <v>61.666666666666664</v>
      </c>
    </row>
    <row r="7" spans="1:5" x14ac:dyDescent="0.4">
      <c r="A7" s="5" t="s">
        <v>211</v>
      </c>
      <c r="B7" s="5">
        <v>94</v>
      </c>
      <c r="C7" s="5">
        <v>92</v>
      </c>
      <c r="D7" s="5">
        <v>95</v>
      </c>
      <c r="E7" s="19">
        <f t="shared" si="0"/>
        <v>93.666666666666671</v>
      </c>
    </row>
    <row r="8" spans="1:5" x14ac:dyDescent="0.4">
      <c r="A8" s="5" t="s">
        <v>212</v>
      </c>
      <c r="B8" s="5">
        <v>92</v>
      </c>
      <c r="C8" s="5">
        <v>90</v>
      </c>
      <c r="D8" s="5">
        <v>91</v>
      </c>
      <c r="E8" s="19">
        <f t="shared" si="0"/>
        <v>91</v>
      </c>
    </row>
    <row r="9" spans="1:5" x14ac:dyDescent="0.4">
      <c r="A9" s="5" t="s">
        <v>213</v>
      </c>
      <c r="B9" s="5">
        <v>78</v>
      </c>
      <c r="C9" s="5">
        <v>81</v>
      </c>
      <c r="D9" s="5">
        <v>80</v>
      </c>
      <c r="E9" s="19">
        <f t="shared" si="0"/>
        <v>79.666666666666671</v>
      </c>
    </row>
    <row r="10" spans="1:5" x14ac:dyDescent="0.4">
      <c r="A10" s="5" t="s">
        <v>214</v>
      </c>
      <c r="B10" s="5">
        <v>90</v>
      </c>
      <c r="C10" s="5">
        <v>85</v>
      </c>
      <c r="D10" s="5">
        <v>87</v>
      </c>
      <c r="E10" s="19">
        <f t="shared" si="0"/>
        <v>87.333333333333329</v>
      </c>
    </row>
    <row r="11" spans="1:5" x14ac:dyDescent="0.4">
      <c r="A11" s="5" t="s">
        <v>215</v>
      </c>
      <c r="B11" s="5">
        <v>82</v>
      </c>
      <c r="C11" s="5">
        <v>85</v>
      </c>
      <c r="D11" s="5">
        <v>79</v>
      </c>
      <c r="E11" s="19">
        <f t="shared" si="0"/>
        <v>82</v>
      </c>
    </row>
    <row r="12" spans="1:5" x14ac:dyDescent="0.4">
      <c r="A12" s="5" t="s">
        <v>216</v>
      </c>
      <c r="B12" s="5">
        <v>79</v>
      </c>
      <c r="C12" s="5">
        <v>86</v>
      </c>
      <c r="D12" s="5">
        <v>82</v>
      </c>
      <c r="E12" s="19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workbookViewId="0">
      <selection activeCell="J14" sqref="J14"/>
    </sheetView>
  </sheetViews>
  <sheetFormatPr defaultRowHeight="17.399999999999999" x14ac:dyDescent="0.4"/>
  <sheetData>
    <row r="1" spans="1:5" ht="21" x14ac:dyDescent="0.4">
      <c r="A1" s="46" t="s">
        <v>217</v>
      </c>
      <c r="B1" s="46"/>
      <c r="C1" s="46"/>
      <c r="D1" s="46"/>
      <c r="E1" s="46"/>
    </row>
    <row r="2" spans="1:5" x14ac:dyDescent="0.4">
      <c r="E2" s="17" t="s">
        <v>218</v>
      </c>
    </row>
    <row r="3" spans="1:5" x14ac:dyDescent="0.4">
      <c r="A3" s="5" t="s">
        <v>219</v>
      </c>
      <c r="B3" s="5" t="s">
        <v>220</v>
      </c>
      <c r="C3" s="5" t="s">
        <v>221</v>
      </c>
      <c r="D3" s="5" t="s">
        <v>222</v>
      </c>
      <c r="E3" s="5" t="s">
        <v>223</v>
      </c>
    </row>
    <row r="4" spans="1:5" x14ac:dyDescent="0.4">
      <c r="A4" s="5">
        <v>1</v>
      </c>
      <c r="B4" s="5" t="s">
        <v>224</v>
      </c>
      <c r="C4" s="5">
        <v>9</v>
      </c>
      <c r="D4" s="5">
        <v>7</v>
      </c>
      <c r="E4" s="12">
        <v>1680</v>
      </c>
    </row>
    <row r="5" spans="1:5" x14ac:dyDescent="0.4">
      <c r="A5" s="5">
        <v>2</v>
      </c>
      <c r="B5" s="5" t="s">
        <v>230</v>
      </c>
      <c r="C5" s="5">
        <v>5</v>
      </c>
      <c r="D5" s="5">
        <v>2</v>
      </c>
      <c r="E5" s="12">
        <v>300</v>
      </c>
    </row>
    <row r="6" spans="1:5" x14ac:dyDescent="0.4">
      <c r="A6" s="5">
        <v>3</v>
      </c>
      <c r="B6" s="5" t="s">
        <v>231</v>
      </c>
      <c r="C6" s="5">
        <v>11</v>
      </c>
      <c r="D6" s="5">
        <v>15</v>
      </c>
      <c r="E6" s="12">
        <v>5400</v>
      </c>
    </row>
    <row r="7" spans="1:5" x14ac:dyDescent="0.4">
      <c r="A7" s="5">
        <v>4</v>
      </c>
      <c r="B7" s="5" t="s">
        <v>232</v>
      </c>
      <c r="C7" s="5">
        <v>14</v>
      </c>
      <c r="D7" s="5">
        <v>14</v>
      </c>
      <c r="E7" s="12">
        <v>5880</v>
      </c>
    </row>
    <row r="8" spans="1:5" x14ac:dyDescent="0.4">
      <c r="A8" s="5">
        <v>5</v>
      </c>
      <c r="B8" s="5" t="s">
        <v>225</v>
      </c>
      <c r="C8" s="5">
        <v>7</v>
      </c>
      <c r="D8" s="5">
        <v>20</v>
      </c>
      <c r="E8" s="12">
        <v>6000</v>
      </c>
    </row>
    <row r="9" spans="1:5" x14ac:dyDescent="0.4">
      <c r="A9" s="5">
        <v>6</v>
      </c>
      <c r="B9" s="5" t="s">
        <v>233</v>
      </c>
      <c r="C9" s="5">
        <v>17</v>
      </c>
      <c r="D9" s="5">
        <v>23</v>
      </c>
      <c r="E9" s="12">
        <v>12650</v>
      </c>
    </row>
    <row r="10" spans="1:5" x14ac:dyDescent="0.4">
      <c r="A10" s="5">
        <v>7</v>
      </c>
      <c r="B10" s="5" t="s">
        <v>234</v>
      </c>
      <c r="C10" s="5">
        <v>12</v>
      </c>
      <c r="D10" s="5">
        <v>10</v>
      </c>
      <c r="E10" s="12">
        <v>7800</v>
      </c>
    </row>
    <row r="11" spans="1:5" x14ac:dyDescent="0.4">
      <c r="A11" s="5">
        <v>8</v>
      </c>
      <c r="B11" s="5" t="s">
        <v>235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혜빈 노</cp:lastModifiedBy>
  <dcterms:created xsi:type="dcterms:W3CDTF">2023-04-27T08:01:32Z</dcterms:created>
  <dcterms:modified xsi:type="dcterms:W3CDTF">2025-11-03T00:49:42Z</dcterms:modified>
</cp:coreProperties>
</file>