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2025\6월\길벗컴활1급_update_20250108\01 엑셀\03 기본모의고사\"/>
    </mc:Choice>
  </mc:AlternateContent>
  <xr:revisionPtr revIDLastSave="0" documentId="13_ncr:1_{C977E9F6-7EBF-41FC-AD72-7CBC8D1EDBA9}" xr6:coauthVersionLast="47" xr6:coauthVersionMax="47" xr10:uidLastSave="{00000000-0000-0000-0000-000000000000}"/>
  <bookViews>
    <workbookView xWindow="-120" yWindow="-120" windowWidth="29040" windowHeight="15720" tabRatio="765" activeTab="6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기본작업!$A$4:$I$23</definedName>
    <definedName name="_xleta.T" hidden="1" xlm="1">#NAME?</definedName>
    <definedName name="_xleta.YEAR" hidden="1" xlm="1">#NAME?</definedName>
    <definedName name="_xlnm.Criteria" localSheetId="0">기본작업!$A$25:$A$26</definedName>
    <definedName name="_xlnm.Extract" localSheetId="0">기본작업!$A$28:$D$28</definedName>
    <definedName name="_xlnm.Print_Area" localSheetId="0">기본작업!$A$1:$I$23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2" l="1" a="1"/>
  <c r="B31" i="2" s="1"/>
  <c r="B32" i="2" a="1"/>
  <c r="B32" i="2" s="1"/>
  <c r="B33" i="2" a="1"/>
  <c r="B33" i="2" s="1"/>
  <c r="B30" i="2" a="1"/>
  <c r="B30" i="2" s="1"/>
  <c r="I29" i="2"/>
  <c r="K25" i="2"/>
  <c r="K16" i="2" a="1"/>
  <c r="K16" i="2" s="1"/>
  <c r="K17" i="2" a="1"/>
  <c r="K17" i="2" s="1"/>
  <c r="K18" i="2" a="1"/>
  <c r="K18" i="2" s="1"/>
  <c r="K19" i="2" a="1"/>
  <c r="K19" i="2" s="1"/>
  <c r="K20" i="2" a="1"/>
  <c r="K20" i="2" s="1"/>
  <c r="E4" i="2" a="1"/>
  <c r="E4" i="2" s="1"/>
  <c r="E5" i="2" a="1"/>
  <c r="E5" i="2" s="1"/>
  <c r="E6" i="2" a="1"/>
  <c r="E6" i="2" s="1"/>
  <c r="E7" i="2" a="1"/>
  <c r="E7" i="2" s="1"/>
  <c r="E8" i="2" a="1"/>
  <c r="E8" i="2" s="1"/>
  <c r="E9" i="2" a="1"/>
  <c r="E9" i="2" s="1"/>
  <c r="E10" i="2" a="1"/>
  <c r="E10" i="2" s="1"/>
  <c r="E11" i="2" a="1"/>
  <c r="E11" i="2" s="1"/>
  <c r="E12" i="2" a="1"/>
  <c r="E12" i="2" s="1"/>
  <c r="E3" i="2" a="1"/>
  <c r="E3" i="2" s="1"/>
  <c r="A26" i="1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E11" i="4"/>
  <c r="D11" i="4"/>
  <c r="F11" i="4"/>
  <c r="C11" i="4"/>
  <c r="F16" i="2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I6" i="1" s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I18" i="1" s="1"/>
  <c r="H12" i="1"/>
  <c r="F13" i="1"/>
  <c r="G13" i="1"/>
  <c r="I8" i="1" s="1"/>
  <c r="H13" i="1"/>
  <c r="F14" i="1"/>
  <c r="G14" i="1"/>
  <c r="I14" i="1" s="1"/>
  <c r="H14" i="1"/>
  <c r="F15" i="1"/>
  <c r="G15" i="1"/>
  <c r="H15" i="1"/>
  <c r="F16" i="1"/>
  <c r="G16" i="1"/>
  <c r="I16" i="1" s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I21" i="1" s="1"/>
  <c r="H21" i="1"/>
  <c r="F22" i="1"/>
  <c r="G22" i="1"/>
  <c r="I22" i="1" s="1"/>
  <c r="H22" i="1"/>
  <c r="F23" i="1"/>
  <c r="G23" i="1"/>
  <c r="H23" i="1"/>
  <c r="E9" i="5" l="1"/>
  <c r="I9" i="1"/>
  <c r="I11" i="1"/>
  <c r="I15" i="1"/>
  <c r="I10" i="1"/>
  <c r="I17" i="1"/>
  <c r="I12" i="1"/>
  <c r="I13" i="1"/>
  <c r="I19" i="1"/>
  <c r="I5" i="1"/>
  <c r="I23" i="1"/>
  <c r="I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DC8476-2BED-46AE-9279-A59F935B8D3C}" name="MS Access Database_Query" type="1" refreshedVersion="8" background="1">
    <dbPr connection="DSN=MS Access Database;DBQ=C:\OA\통화요금.accdb;DefaultDir=C:\OA;DriverId=25;FIL=MS Access;MaxBufferSize=2048;PageTimeout=5;" command="SELECT 통화시간별요금.순번, 통화시간별요금.고객코드, 통화시간별요금.`통화시간(초)`, 통화시간별요금.`요금(원)`_x000d__x000a_FROM `C:\OA\통화요금.accdb`.통화시간별요금 통화시간별요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<sst xmlns="http://schemas.openxmlformats.org/spreadsheetml/2006/main" count="320" uniqueCount="170">
  <si>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</si>
  <si>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</si>
  <si>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</si>
  <si>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</si>
  <si>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</si>
  <si>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</si>
  <si>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</si>
  <si>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</si>
  <si>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</si>
  <si>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</si>
  <si>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</si>
  <si>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</si>
  <si>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</si>
  <si>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</si>
  <si>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</si>
  <si>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</si>
  <si>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</si>
  <si>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</si>
  <si>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</si>
  <si>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</si>
  <si>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</si>
  <si>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</si>
  <si>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</si>
  <si>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</si>
  <si>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</si>
  <si>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</si>
  <si>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</si>
  <si>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</si>
  <si>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</si>
  <si>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</si>
  <si>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</si>
  <si>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</si>
  <si>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</si>
  <si>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</si>
  <si>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</si>
  <si>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</si>
  <si>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</si>
  <si>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</si>
  <si>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</si>
  <si>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</si>
  <si>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</si>
  <si>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</si>
  <si>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</si>
  <si>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</si>
  <si>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</si>
  <si>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</si>
  <si>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</si>
  <si>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</si>
  <si>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</si>
  <si>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</si>
  <si>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</si>
  <si>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</si>
  <si>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</si>
  <si>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</si>
  <si>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</si>
  <si>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</si>
  <si>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</si>
  <si>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</si>
  <si>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</si>
  <si>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</si>
  <si>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</si>
  <si>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</si>
  <si>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</si>
  <si>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</si>
  <si>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</si>
  <si>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</si>
  <si>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</si>
  <si>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</si>
  <si>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</si>
  <si>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</si>
  <si>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</si>
  <si>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</si>
  <si>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</si>
  <si>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</si>
  <si>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</si>
  <si>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</si>
  <si>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</si>
  <si>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</si>
  <si>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</si>
  <si>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</si>
  <si>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</si>
  <si>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</si>
  <si>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</si>
  <si>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</si>
  <si>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</si>
  <si>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</si>
  <si>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</si>
  <si>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</si>
  <si>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</si>
  <si>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</si>
  <si>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</si>
  <si>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</si>
  <si>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</si>
  <si>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</si>
  <si>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</si>
  <si>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</si>
  <si>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</si>
  <si>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</si>
  <si>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</si>
  <si>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</si>
  <si>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</si>
  <si>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</si>
  <si>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</si>
  <si>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</si>
  <si>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</si>
  <si>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</si>
  <si>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</si>
  <si>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</si>
  <si>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</si>
  <si>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</si>
  <si>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</si>
  <si>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</si>
  <si>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</si>
  <si>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</si>
  <si>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</si>
  <si>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</si>
  <si>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</si>
  <si>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</si>
  <si>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</si>
  <si>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</si>
  <si>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</si>
  <si>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</si>
  <si>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</si>
  <si>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</si>
  <si>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</si>
  <si>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</si>
  <si>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</si>
  <si>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</si>
  <si>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</si>
  <si>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</si>
  <si>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</si>
  <si>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</si>
  <si>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</si>
  <si>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</si>
  <si>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</si>
  <si>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</si>
  <si>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</si>
  <si>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</si>
  <si>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</si>
  <si>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</si>
  <si>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</si>
  <si>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</si>
  <si>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</si>
  <si>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</si>
  <si>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</si>
  <si>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</si>
  <si>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</si>
  <si>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</si>
  <si>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</si>
  <si>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</si>
  <si>
    <t>부서</t>
    <phoneticPr fontId="1" type="noConversion"/>
  </si>
  <si>
    <t>비품</t>
    <phoneticPr fontId="1" type="noConversion"/>
  </si>
  <si>
    <t>합계</t>
    <phoneticPr fontId="1" type="noConversion"/>
  </si>
  <si>
    <t>금액</t>
    <phoneticPr fontId="1" type="noConversion"/>
  </si>
  <si>
    <t>국어</t>
    <phoneticPr fontId="1" type="noConversion"/>
  </si>
  <si>
    <t>수학</t>
    <phoneticPr fontId="1" type="noConversion"/>
  </si>
  <si>
    <t>총점</t>
    <phoneticPr fontId="1" type="noConversion"/>
  </si>
  <si>
    <t>&gt;=90</t>
    <phoneticPr fontId="1" type="noConversion"/>
  </si>
  <si>
    <t>고객코드</t>
  </si>
  <si>
    <t>(모두)</t>
  </si>
  <si>
    <t>총합계</t>
  </si>
  <si>
    <t>최소 : 통화시간(초)</t>
  </si>
  <si>
    <t>최소 : 요금(원)</t>
  </si>
  <si>
    <t>순번</t>
  </si>
  <si>
    <t>1-5</t>
  </si>
  <si>
    <t>6-10</t>
  </si>
  <si>
    <t>11-15</t>
  </si>
  <si>
    <t>16-20</t>
  </si>
  <si>
    <t>21-25</t>
  </si>
  <si>
    <t>26-30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</si>
</sst>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  <numFmt numFmtId="185" formatCode="[&gt;=80]#.0&quot;(잘함)&quot;;[&gt;=60]#.0&quot;(보통)&quot;;#.0&quot;(노력요함)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9" fillId="0" borderId="1" xfId="3" applyFont="1" applyBorder="1" applyAlignment="1">
      <alignment horizontal="center"/>
    </xf>
    <xf numFmtId="0" fontId="5" fillId="0" borderId="1" xfId="2" applyFont="1" applyBorder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185" fontId="0" fillId="0" borderId="1" xfId="0" applyNumberFormat="1" applyBorder="1" applyAlignment="1">
      <alignment horizontal="center"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6"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'기타작업-1'!$B$3:$B$9</c15:sqref>
                  </c15:fullRef>
                </c:ext>
              </c:extLst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'기타작업-1'!$E$3:$E$9</c15:sqref>
                  </c15:fullRef>
                </c:ext>
              </c:extLst>
              <c:f>'기타작업-1'!$E$3:$E$8</c:f>
              <c:numCache>
                <c:formatCode>0</c:formatCode>
                <c:ptCount val="6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0D-44D2-8724-9EEC319D4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'기타작업-1'!$B$3:$B$9</c15:sqref>
                  </c15:fullRef>
                </c:ext>
              </c:extLst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'기타작업-1'!$C$3:$C$9</c15:sqref>
                  </c15:fullRef>
                </c:ext>
              </c:extLst>
              <c:f>'기타작업-1'!$C$3:$C$8</c:f>
              <c:numCache>
                <c:formatCode>General</c:formatCode>
                <c:ptCount val="6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'기타작업-1'!$B$3:$B$9</c15:sqref>
                  </c15:fullRef>
                </c:ext>
              </c:extLst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'기타작업-1'!$D$3:$D$9</c15:sqref>
                  </c15:fullRef>
                </c:ext>
              </c:extLst>
              <c:f>'기타작업-1'!$D$3:$D$8</c:f>
              <c:numCache>
                <c:formatCode>General</c:formatCode>
                <c:ptCount val="6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71" name="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7172" name="Button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상위요금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0</xdr:row>
          <xdr:rowOff>85725</xdr:rowOff>
        </xdr:from>
        <xdr:to>
          <xdr:col>4</xdr:col>
          <xdr:colOff>638175</xdr:colOff>
          <xdr:row>1</xdr:row>
          <xdr:rowOff>104775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876.818516203704" backgroundQuery="1" createdVersion="8" refreshedVersion="8" minRefreshableVersion="3" recordCount="30" xr:uid="{4B6E16EF-1165-4830-844D-2E62B86E2D22}">
  <cacheSource type="external" connectionId="1"/>
  <cacheFields count="4">
    <cacheField name="순번" numFmtId="0" sqlType="4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  <fieldGroup base="0">
        <rangePr startNum="1" endNum="30" groupInterval="5"/>
        <groupItems count="8">
          <s v="&lt;1"/>
          <s v="1-5"/>
          <s v="6-10"/>
          <s v="11-15"/>
          <s v="16-20"/>
          <s v="21-25"/>
          <s v="26-30"/>
          <s v="&gt;31"/>
        </groupItems>
      </fieldGroup>
    </cacheField>
    <cacheField name="고객코드" numFmtId="0" sqlType="-9">
      <sharedItems count="21">
        <s v="아I-057"/>
        <s v="라I-067"/>
        <s v="가D-077"/>
        <s v="아I-054"/>
        <s v="나F-075"/>
        <s v="사E-074"/>
        <s v="나D-053"/>
        <s v="다D-061"/>
        <s v="사B-072"/>
        <s v="라F-066"/>
        <s v="아B-078"/>
        <s v="아A-071"/>
        <s v="마F-059"/>
        <s v="가A-055"/>
        <s v="자A-079"/>
        <s v="마B-076"/>
        <s v="마H-064"/>
        <s v="가I-063"/>
        <s v="사A-073"/>
        <s v="바A-062"/>
        <s v="자G-070"/>
      </sharedItems>
    </cacheField>
    <cacheField name="통화시간(초)" numFmtId="0" sqlType="4">
      <sharedItems containsSemiMixedTypes="0" containsString="0" containsNumber="1" containsInteger="1" minValue="77" maxValue="897" count="30">
        <n v="628"/>
        <n v="739"/>
        <n v="629"/>
        <n v="478"/>
        <n v="686"/>
        <n v="168"/>
        <n v="204"/>
        <n v="501"/>
        <n v="826"/>
        <n v="178"/>
        <n v="648"/>
        <n v="808"/>
        <n v="897"/>
        <n v="228"/>
        <n v="142"/>
        <n v="77"/>
        <n v="83"/>
        <n v="893"/>
        <n v="652"/>
        <n v="777"/>
        <n v="460"/>
        <n v="296"/>
        <n v="803"/>
        <n v="253"/>
        <n v="765"/>
        <n v="350"/>
        <n v="334"/>
        <n v="526"/>
        <n v="849"/>
        <n v="513"/>
      </sharedItems>
    </cacheField>
    <cacheField name="요금(원)" numFmtId="0" sqlType="4">
      <sharedItems containsSemiMixedTypes="0" containsString="0" containsNumber="1" containsInteger="1" minValue="847" maxValue="13395" count="30">
        <n v="6908"/>
        <n v="9607"/>
        <n v="9435"/>
        <n v="2390"/>
        <n v="7546"/>
        <n v="1848"/>
        <n v="2856"/>
        <n v="4008"/>
        <n v="8260"/>
        <n v="1958"/>
        <n v="10368"/>
        <n v="9696"/>
        <n v="8970"/>
        <n v="1140"/>
        <n v="1562"/>
        <n v="847"/>
        <n v="1328"/>
        <n v="13395"/>
        <n v="3260"/>
        <n v="6993"/>
        <n v="4140"/>
        <n v="3256"/>
        <n v="8833"/>
        <n v="2783"/>
        <n v="8415"/>
        <n v="3150"/>
        <n v="3674"/>
        <n v="6312"/>
        <n v="9339"/>
        <n v="256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4"/>
    <x v="4"/>
    <x v="4"/>
    <x v="4"/>
  </r>
  <r>
    <x v="5"/>
    <x v="5"/>
    <x v="5"/>
    <x v="5"/>
  </r>
  <r>
    <x v="6"/>
    <x v="4"/>
    <x v="6"/>
    <x v="6"/>
  </r>
  <r>
    <x v="7"/>
    <x v="6"/>
    <x v="7"/>
    <x v="7"/>
  </r>
  <r>
    <x v="8"/>
    <x v="7"/>
    <x v="8"/>
    <x v="8"/>
  </r>
  <r>
    <x v="9"/>
    <x v="8"/>
    <x v="9"/>
    <x v="9"/>
  </r>
  <r>
    <x v="10"/>
    <x v="7"/>
    <x v="10"/>
    <x v="10"/>
  </r>
  <r>
    <x v="11"/>
    <x v="2"/>
    <x v="11"/>
    <x v="11"/>
  </r>
  <r>
    <x v="12"/>
    <x v="9"/>
    <x v="12"/>
    <x v="12"/>
  </r>
  <r>
    <x v="13"/>
    <x v="10"/>
    <x v="13"/>
    <x v="13"/>
  </r>
  <r>
    <x v="14"/>
    <x v="2"/>
    <x v="14"/>
    <x v="14"/>
  </r>
  <r>
    <x v="15"/>
    <x v="11"/>
    <x v="15"/>
    <x v="15"/>
  </r>
  <r>
    <x v="16"/>
    <x v="12"/>
    <x v="16"/>
    <x v="16"/>
  </r>
  <r>
    <x v="17"/>
    <x v="13"/>
    <x v="17"/>
    <x v="17"/>
  </r>
  <r>
    <x v="18"/>
    <x v="14"/>
    <x v="18"/>
    <x v="18"/>
  </r>
  <r>
    <x v="19"/>
    <x v="15"/>
    <x v="19"/>
    <x v="19"/>
  </r>
  <r>
    <x v="20"/>
    <x v="2"/>
    <x v="20"/>
    <x v="20"/>
  </r>
  <r>
    <x v="21"/>
    <x v="16"/>
    <x v="21"/>
    <x v="21"/>
  </r>
  <r>
    <x v="22"/>
    <x v="17"/>
    <x v="22"/>
    <x v="22"/>
  </r>
  <r>
    <x v="23"/>
    <x v="3"/>
    <x v="23"/>
    <x v="23"/>
  </r>
  <r>
    <x v="24"/>
    <x v="18"/>
    <x v="24"/>
    <x v="24"/>
  </r>
  <r>
    <x v="25"/>
    <x v="3"/>
    <x v="25"/>
    <x v="25"/>
  </r>
  <r>
    <x v="26"/>
    <x v="19"/>
    <x v="26"/>
    <x v="26"/>
  </r>
  <r>
    <x v="27"/>
    <x v="7"/>
    <x v="27"/>
    <x v="27"/>
  </r>
  <r>
    <x v="28"/>
    <x v="20"/>
    <x v="28"/>
    <x v="28"/>
  </r>
  <r>
    <x v="29"/>
    <x v="11"/>
    <x v="29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36B443-24D0-4B10-A212-F6A1F74E1166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0" firstHeaderRow="0" firstDataRow="1" firstDataCol="1" rowPageCount="1" colPageCount="1"/>
  <pivotFields count="4">
    <pivotField axis="axisRow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22">
        <item x="13"/>
        <item x="2"/>
        <item x="17"/>
        <item x="6"/>
        <item x="4"/>
        <item x="7"/>
        <item x="9"/>
        <item x="1"/>
        <item x="15"/>
        <item x="12"/>
        <item x="16"/>
        <item x="19"/>
        <item x="18"/>
        <item x="8"/>
        <item x="5"/>
        <item x="11"/>
        <item x="10"/>
        <item x="3"/>
        <item x="0"/>
        <item x="14"/>
        <item x="20"/>
        <item t="default"/>
      </items>
    </pivotField>
    <pivotField dataField="1" compact="0" showAll="0"/>
    <pivotField dataField="1" compact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통화시간(초)" fld="2" subtotal="min" baseField="0" baseItem="0"/>
    <dataField name="최소 : 요금(원)" fld="3" subtotal="min" baseField="0" baseItem="1" numFmtId="41"/>
  </dataField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10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47"/>
  <sheetViews>
    <sheetView workbookViewId="0">
      <selection activeCell="O12" sqref="O12"/>
    </sheetView>
  </sheetViews>
  <sheetFormatPr defaultRowHeight="16.5"/>
  <cols>
    <col min="1" max="1" width="11.25" customWidth="1"/>
    <col min="2" max="2" width="5.625" customWidth="1"/>
    <col min="3" max="3" width="13.25" bestFit="1" customWidth="1"/>
    <col min="4" max="4" width="7.625" customWidth="1"/>
    <col min="5" max="5" width="7.5" customWidth="1"/>
    <col min="6" max="6" width="9.5" customWidth="1"/>
    <col min="7" max="7" width="5.75" customWidth="1"/>
    <col min="8" max="8" width="9.25" bestFit="1" customWidth="1"/>
    <col min="9" max="9" width="5.625" customWidth="1"/>
  </cols>
  <sheetData>
    <row r="2" spans="1:9" ht="20.25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31" t="s">
        <v>149</v>
      </c>
    </row>
    <row r="26" spans="1:9">
      <c r="A26" t="b">
        <f>OR(LARGE($G$5:$G$23,3),SMALL($G$5:$G$23,3))</f>
        <v>1</v>
      </c>
    </row>
    <row r="28" spans="1:9">
      <c r="A28" t="s">
        <v>150</v>
      </c>
      <c r="B28" t="s">
        <v>151</v>
      </c>
      <c r="C28" t="s">
        <v>152</v>
      </c>
      <c r="D28" t="s">
        <v>153</v>
      </c>
    </row>
    <row r="29" spans="1:9">
      <c r="A29" s="1" t="s">
        <v>10</v>
      </c>
      <c r="B29" s="1" t="s">
        <v>11</v>
      </c>
      <c r="C29" s="1">
        <v>30</v>
      </c>
      <c r="D29" s="3">
        <v>5000</v>
      </c>
    </row>
    <row r="30" spans="1:9">
      <c r="A30" s="1" t="s">
        <v>12</v>
      </c>
      <c r="B30" s="1" t="s">
        <v>13</v>
      </c>
      <c r="C30" s="1">
        <v>35</v>
      </c>
      <c r="D30" s="3">
        <v>40000</v>
      </c>
    </row>
    <row r="31" spans="1:9">
      <c r="A31" s="1" t="s">
        <v>14</v>
      </c>
      <c r="B31" s="1" t="s">
        <v>13</v>
      </c>
      <c r="C31" s="1">
        <v>41</v>
      </c>
      <c r="D31" s="3">
        <v>18000</v>
      </c>
    </row>
    <row r="32" spans="1:9">
      <c r="A32" s="1" t="s">
        <v>15</v>
      </c>
      <c r="B32" s="1" t="s">
        <v>11</v>
      </c>
      <c r="C32" s="1">
        <v>47</v>
      </c>
      <c r="D32" s="3">
        <v>25000</v>
      </c>
    </row>
    <row r="33" spans="1:4">
      <c r="A33" s="1" t="s">
        <v>16</v>
      </c>
      <c r="B33" s="1" t="s">
        <v>13</v>
      </c>
      <c r="C33" s="1">
        <v>27</v>
      </c>
      <c r="D33" s="3">
        <v>18000</v>
      </c>
    </row>
    <row r="34" spans="1:4">
      <c r="A34" s="1" t="s">
        <v>17</v>
      </c>
      <c r="B34" s="1" t="s">
        <v>11</v>
      </c>
      <c r="C34" s="1">
        <v>40</v>
      </c>
      <c r="D34" s="3">
        <v>25000</v>
      </c>
    </row>
    <row r="35" spans="1:4">
      <c r="A35" s="1" t="s">
        <v>18</v>
      </c>
      <c r="B35" s="1" t="s">
        <v>19</v>
      </c>
      <c r="C35" s="1">
        <v>30</v>
      </c>
      <c r="D35" s="3">
        <v>15000</v>
      </c>
    </row>
    <row r="36" spans="1:4">
      <c r="A36" s="1" t="s">
        <v>14</v>
      </c>
      <c r="B36" s="1" t="s">
        <v>11</v>
      </c>
      <c r="C36" s="1">
        <v>52</v>
      </c>
      <c r="D36" s="3">
        <v>18000</v>
      </c>
    </row>
    <row r="37" spans="1:4">
      <c r="A37" s="1" t="s">
        <v>17</v>
      </c>
      <c r="B37" s="1" t="s">
        <v>13</v>
      </c>
      <c r="C37" s="1">
        <v>35</v>
      </c>
      <c r="D37" s="3">
        <v>10000</v>
      </c>
    </row>
    <row r="38" spans="1:4">
      <c r="A38" s="1" t="s">
        <v>18</v>
      </c>
      <c r="B38" s="1" t="s">
        <v>11</v>
      </c>
      <c r="C38" s="1">
        <v>58</v>
      </c>
      <c r="D38" s="3">
        <v>30000</v>
      </c>
    </row>
    <row r="39" spans="1:4">
      <c r="A39" s="1" t="s">
        <v>14</v>
      </c>
      <c r="B39" s="1" t="s">
        <v>19</v>
      </c>
      <c r="C39" s="1">
        <v>63</v>
      </c>
      <c r="D39" s="3">
        <v>75000</v>
      </c>
    </row>
    <row r="40" spans="1:4">
      <c r="A40" s="1" t="s">
        <v>15</v>
      </c>
      <c r="B40" s="1" t="s">
        <v>11</v>
      </c>
      <c r="C40" s="1">
        <v>35</v>
      </c>
      <c r="D40" s="3">
        <v>5000</v>
      </c>
    </row>
    <row r="41" spans="1:4">
      <c r="A41" s="1" t="s">
        <v>16</v>
      </c>
      <c r="B41" s="1" t="s">
        <v>13</v>
      </c>
      <c r="C41" s="1">
        <v>54</v>
      </c>
      <c r="D41" s="3">
        <v>36000</v>
      </c>
    </row>
    <row r="42" spans="1:4">
      <c r="A42" s="1" t="s">
        <v>16</v>
      </c>
      <c r="B42" s="1" t="s">
        <v>11</v>
      </c>
      <c r="C42" s="1">
        <v>42</v>
      </c>
      <c r="D42" s="3">
        <v>18000</v>
      </c>
    </row>
    <row r="43" spans="1:4">
      <c r="A43" s="1" t="s">
        <v>17</v>
      </c>
      <c r="B43" s="1" t="s">
        <v>19</v>
      </c>
      <c r="C43" s="1">
        <v>51</v>
      </c>
      <c r="D43" s="3">
        <v>57000</v>
      </c>
    </row>
    <row r="44" spans="1:4">
      <c r="A44" s="1" t="s">
        <v>18</v>
      </c>
      <c r="B44" s="1" t="s">
        <v>11</v>
      </c>
      <c r="C44" s="1">
        <v>42</v>
      </c>
      <c r="D44" s="3">
        <v>20000</v>
      </c>
    </row>
    <row r="45" spans="1:4">
      <c r="A45" s="1" t="s">
        <v>14</v>
      </c>
      <c r="B45" s="1" t="s">
        <v>13</v>
      </c>
      <c r="C45" s="1">
        <v>28</v>
      </c>
      <c r="D45" s="3">
        <v>20000</v>
      </c>
    </row>
    <row r="46" spans="1:4">
      <c r="A46" s="1" t="s">
        <v>17</v>
      </c>
      <c r="B46" s="1" t="s">
        <v>11</v>
      </c>
      <c r="C46" s="1">
        <v>34</v>
      </c>
      <c r="D46" s="3">
        <v>19000</v>
      </c>
    </row>
    <row r="47" spans="1:4">
      <c r="A47" s="1" t="s">
        <v>18</v>
      </c>
      <c r="B47" s="1" t="s">
        <v>19</v>
      </c>
      <c r="C47" s="1">
        <v>45</v>
      </c>
      <c r="D47" s="3">
        <v>60000</v>
      </c>
    </row>
  </sheetData>
  <mergeCells count="1">
    <mergeCell ref="A2:I2"/>
  </mergeCells>
  <phoneticPr fontId="1" type="noConversion"/>
  <conditionalFormatting sqref="A5:I23">
    <cfRule type="expression" dxfId="3" priority="1">
      <formula>(YEAR($C5)=2020)+(YEAR($C5)=2021)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topLeftCell="A29" workbookViewId="0">
      <selection activeCell="I37" sqref="I37"/>
    </sheetView>
  </sheetViews>
  <sheetFormatPr defaultRowHeight="16.5"/>
  <cols>
    <col min="1" max="1" width="10.25" customWidth="1"/>
    <col min="2" max="2" width="9.25" customWidth="1"/>
    <col min="3" max="3" width="10.375" customWidth="1"/>
    <col min="4" max="4" width="6.875" customWidth="1"/>
    <col min="5" max="5" width="13.25" customWidth="1"/>
    <col min="6" max="6" width="11.875" customWidth="1"/>
    <col min="7" max="7" width="11.375" customWidth="1"/>
    <col min="8" max="8" width="8.625" customWidth="1"/>
    <col min="9" max="9" width="11.375" customWidth="1"/>
    <col min="10" max="10" width="11.75" customWidth="1"/>
    <col min="11" max="11" width="9.1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 cm="1">
        <f t="array" ref="E3">IF(D3&gt;=200,D3*_xlfn.SWITCH(LEFT(B3,2),"MW","30","MI","120","MD","70","KB","35")-(1-_xlfn.SWITCH(LEFT(B3,2),"MW","0.02","MI","0.05","MD","0.04","KB","0.03",D3*_xlfn.SWITCH(LEFT(B3,2),"MW","30","MI","120","MD","70","KB","35"))))</f>
        <v>6149.02</v>
      </c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 t="b" cm="1">
        <f t="array" ref="E4">IF(D4&gt;=200,D4*_xlfn.SWITCH(LEFT(B4,2),"MW","30","MI","120","MD","70","KB","35")-(1-_xlfn.SWITCH(LEFT(B4,2),"MW","0.02","MI","0.05","MD","0.04","KB","0.03",D4*_xlfn.SWITCH(LEFT(B4,2),"MW","30","MI","120","MD","70","KB","35"))))</f>
        <v>0</v>
      </c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 t="b" cm="1">
        <f t="array" ref="E5">IF(D5&gt;=200,D5*_xlfn.SWITCH(LEFT(B5,2),"MW","30","MI","120","MD","70","KB","35")-(1-_xlfn.SWITCH(LEFT(B5,2),"MW","0.02","MI","0.05","MD","0.04","KB","0.03",D5*_xlfn.SWITCH(LEFT(B5,2),"MW","30","MI","120","MD","70","KB","35"))))</f>
        <v>0</v>
      </c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 t="b" cm="1">
        <f t="array" ref="E6">IF(D6&gt;=200,D6*_xlfn.SWITCH(LEFT(B6,2),"MW","30","MI","120","MD","70","KB","35")-(1-_xlfn.SWITCH(LEFT(B6,2),"MW","0.02","MI","0.05","MD","0.04","KB","0.03",D6*_xlfn.SWITCH(LEFT(B6,2),"MW","30","MI","120","MD","70","KB","35"))))</f>
        <v>0</v>
      </c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 t="b" cm="1">
        <f t="array" ref="E7">IF(D7&gt;=200,D7*_xlfn.SWITCH(LEFT(B7,2),"MW","30","MI","120","MD","70","KB","35")-(1-_xlfn.SWITCH(LEFT(B7,2),"MW","0.02","MI","0.05","MD","0.04","KB","0.03",D7*_xlfn.SWITCH(LEFT(B7,2),"MW","30","MI","120","MD","70","KB","35"))))</f>
        <v>0</v>
      </c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 cm="1">
        <f t="array" ref="E8">IF(D8&gt;=200,D8*_xlfn.SWITCH(LEFT(B8,2),"MW","30","MI","120","MD","70","KB","35")-(1-_xlfn.SWITCH(LEFT(B8,2),"MW","0.02","MI","0.05","MD","0.04","KB","0.03",D8*_xlfn.SWITCH(LEFT(B8,2),"MW","30","MI","120","MD","70","KB","35"))))</f>
        <v>5999.02</v>
      </c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 t="b" cm="1">
        <f t="array" ref="E9">IF(D9&gt;=200,D9*_xlfn.SWITCH(LEFT(B9,2),"MW","30","MI","120","MD","70","KB","35")-(1-_xlfn.SWITCH(LEFT(B9,2),"MW","0.02","MI","0.05","MD","0.04","KB","0.03",D9*_xlfn.SWITCH(LEFT(B9,2),"MW","30","MI","120","MD","70","KB","35"))))</f>
        <v>0</v>
      </c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 t="b" cm="1">
        <f t="array" ref="E10">IF(D10&gt;=200,D10*_xlfn.SWITCH(LEFT(B10,2),"MW","30","MI","120","MD","70","KB","35")-(1-_xlfn.SWITCH(LEFT(B10,2),"MW","0.02","MI","0.05","MD","0.04","KB","0.03",D10*_xlfn.SWITCH(LEFT(B10,2),"MW","30","MI","120","MD","70","KB","35"))))</f>
        <v>0</v>
      </c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 cm="1">
        <f t="array" ref="E11">IF(D11&gt;=200,D11*_xlfn.SWITCH(LEFT(B11,2),"MW","30","MI","120","MD","70","KB","35")-(1-_xlfn.SWITCH(LEFT(B11,2),"MW","0.02","MI","0.05","MD","0.04","KB","0.03",D11*_xlfn.SWITCH(LEFT(B11,2),"MW","30","MI","120","MD","70","KB","35"))))</f>
        <v>7699.03</v>
      </c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 t="b" cm="1">
        <f t="array" ref="E12">IF(D12&gt;=200,D12*_xlfn.SWITCH(LEFT(B12,2),"MW","30","MI","120","MD","70","KB","35")-(1-_xlfn.SWITCH(LEFT(B12,2),"MW","0.02","MI","0.05","MD","0.04","KB","0.03",D12*_xlfn.SWITCH(LEFT(B12,2),"MW","30","MI","120","MD","70","KB","35"))))</f>
        <v>0</v>
      </c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26" t="s">
        <v>63</v>
      </c>
      <c r="J15" s="27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/>
      <c r="I16" s="1">
        <v>0</v>
      </c>
      <c r="J16" s="6">
        <v>180</v>
      </c>
      <c r="K16" s="6" t="e" cm="1" vm="1">
        <f t="array" aca="1" ref="K16" ca="1">FREQUENCY(F16:F25,$I$16:$J$20)</f>
        <v>#VALUE!</v>
      </c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/>
      <c r="I17" s="1">
        <v>181</v>
      </c>
      <c r="J17" s="6">
        <v>210</v>
      </c>
      <c r="K17" s="6">
        <f t="array" ref="K17">FREQUENCY(J17:J21,F17:F26)</f>
        <v>1</v>
      </c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/>
      <c r="I18" s="1">
        <v>211</v>
      </c>
      <c r="J18" s="6">
        <v>240</v>
      </c>
      <c r="K18" s="6">
        <f t="array" ref="K18">FREQUENCY(J18:J22,F18:F27)</f>
        <v>0</v>
      </c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/>
      <c r="I19" s="1">
        <v>241</v>
      </c>
      <c r="J19" s="6">
        <v>270</v>
      </c>
      <c r="K19" s="6">
        <f t="array" ref="K19">FREQUENCY(J19:J23,F19:F28)</f>
        <v>0</v>
      </c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/>
      <c r="I20" s="1">
        <v>271</v>
      </c>
      <c r="J20" s="6">
        <v>300</v>
      </c>
      <c r="K20" s="6">
        <f t="array" ref="K20">FREQUENCY(J20:J24,F20:F29)</f>
        <v>0</v>
      </c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/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/>
      <c r="I22" s="7" t="s">
        <v>154</v>
      </c>
      <c r="J22" s="7" t="s">
        <v>155</v>
      </c>
      <c r="K22" s="7" t="s">
        <v>156</v>
      </c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/>
      <c r="I23" s="7" t="s">
        <v>157</v>
      </c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/>
      <c r="I24" s="7"/>
      <c r="J24" s="7" t="s">
        <v>157</v>
      </c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/>
      <c r="I25" s="7"/>
      <c r="J25" s="7"/>
      <c r="K25" s="7" t="b">
        <f>F16&gt;=AVERAGE(C16:E16)</f>
        <v>1</v>
      </c>
    </row>
    <row r="27" spans="1:11">
      <c r="I27" t="s">
        <v>75</v>
      </c>
    </row>
    <row r="28" spans="1:11">
      <c r="A28" t="s">
        <v>148</v>
      </c>
      <c r="I28" s="8" t="s">
        <v>76</v>
      </c>
      <c r="J28" s="9"/>
    </row>
    <row r="29" spans="1:11">
      <c r="A29" s="1" t="s">
        <v>77</v>
      </c>
      <c r="B29" s="5" t="s">
        <v>78</v>
      </c>
      <c r="I29" s="28">
        <f>DAVERAGE(A15:G25,4,I22:K25)</f>
        <v>89</v>
      </c>
      <c r="J29" s="29"/>
    </row>
    <row r="30" spans="1:11">
      <c r="A30" s="6" t="s">
        <v>79</v>
      </c>
      <c r="B30" s="1" cm="1">
        <f t="array" ref="B30">MAX(($C$37:$C$56=A30)*(YEAR(F37)&gt;=2018),D37:D56)</f>
        <v>160</v>
      </c>
    </row>
    <row r="31" spans="1:11">
      <c r="A31" s="6" t="s">
        <v>80</v>
      </c>
      <c r="B31" s="1" cm="1">
        <f t="array" ref="B31">MAX(($C$37:$C$56=A31)*(YEAR(F38)&gt;=2018),D38:D57)</f>
        <v>160</v>
      </c>
    </row>
    <row r="32" spans="1:11">
      <c r="A32" s="6" t="s">
        <v>81</v>
      </c>
      <c r="B32" s="1" cm="1">
        <f t="array" ref="B32">MAX(($C$37:$C$56=A32)*(YEAR(F39)&gt;=2018),D39:D58)</f>
        <v>160</v>
      </c>
    </row>
    <row r="33" spans="1:9">
      <c r="A33" s="6" t="s">
        <v>82</v>
      </c>
      <c r="B33" s="1" cm="1">
        <f t="array" ref="B33">MAX(($C$37:$C$56=A33)*(YEAR(F40)&gt;=2018),D40:D59)</f>
        <v>160</v>
      </c>
    </row>
    <row r="35" spans="1:9">
      <c r="A35" t="s">
        <v>83</v>
      </c>
    </row>
    <row r="36" spans="1:9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</row>
    <row r="37" spans="1:9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3"/>
      <c r="I37" s="24"/>
    </row>
    <row r="38" spans="1:9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3"/>
      <c r="I38" s="24"/>
    </row>
    <row r="39" spans="1:9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3"/>
      <c r="I39" s="24"/>
    </row>
    <row r="40" spans="1:9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3"/>
      <c r="I40" s="24"/>
    </row>
    <row r="41" spans="1:9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3"/>
      <c r="I41" s="24"/>
    </row>
    <row r="42" spans="1:9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3"/>
      <c r="I42" s="24"/>
    </row>
    <row r="43" spans="1:9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3"/>
      <c r="I43" s="24"/>
    </row>
    <row r="44" spans="1:9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3"/>
      <c r="I44" s="24"/>
    </row>
    <row r="45" spans="1:9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3"/>
      <c r="I45" s="24"/>
    </row>
    <row r="46" spans="1:9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3"/>
      <c r="I46" s="24"/>
    </row>
    <row r="47" spans="1:9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3"/>
      <c r="I47" s="24"/>
    </row>
    <row r="48" spans="1:9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3"/>
      <c r="I48" s="24"/>
    </row>
    <row r="49" spans="1:9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3"/>
      <c r="I49" s="24"/>
    </row>
    <row r="50" spans="1:9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3"/>
      <c r="I50" s="24"/>
    </row>
    <row r="51" spans="1:9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3"/>
      <c r="I51" s="24"/>
    </row>
    <row r="52" spans="1:9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3"/>
      <c r="I52" s="24"/>
    </row>
    <row r="53" spans="1:9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3"/>
      <c r="I53" s="24"/>
    </row>
    <row r="54" spans="1:9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3"/>
      <c r="I54" s="24"/>
    </row>
    <row r="55" spans="1:9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3"/>
      <c r="I55" s="24"/>
    </row>
    <row r="56" spans="1:9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3"/>
      <c r="I56" s="24"/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:C10"/>
  <sheetViews>
    <sheetView topLeftCell="A13" workbookViewId="0">
      <selection activeCell="C13" sqref="C13"/>
    </sheetView>
  </sheetViews>
  <sheetFormatPr defaultRowHeight="16.5"/>
  <cols>
    <col min="1" max="1" width="9" bestFit="1" customWidth="1"/>
    <col min="2" max="2" width="18.75" bestFit="1" customWidth="1"/>
    <col min="3" max="3" width="14.5" bestFit="1" customWidth="1"/>
  </cols>
  <sheetData>
    <row r="1" spans="1:3">
      <c r="A1" s="32" t="s">
        <v>158</v>
      </c>
      <c r="B1" t="s">
        <v>159</v>
      </c>
    </row>
    <row r="3" spans="1:3">
      <c r="A3" s="32" t="s">
        <v>163</v>
      </c>
      <c r="B3" t="s">
        <v>161</v>
      </c>
      <c r="C3" t="s">
        <v>162</v>
      </c>
    </row>
    <row r="4" spans="1:3">
      <c r="A4" t="s">
        <v>164</v>
      </c>
      <c r="B4" s="33">
        <v>478</v>
      </c>
      <c r="C4" s="34">
        <v>2390</v>
      </c>
    </row>
    <row r="5" spans="1:3">
      <c r="A5" t="s">
        <v>165</v>
      </c>
      <c r="B5" s="33">
        <v>168</v>
      </c>
      <c r="C5" s="34">
        <v>1848</v>
      </c>
    </row>
    <row r="6" spans="1:3">
      <c r="A6" t="s">
        <v>166</v>
      </c>
      <c r="B6" s="33">
        <v>142</v>
      </c>
      <c r="C6" s="34">
        <v>1140</v>
      </c>
    </row>
    <row r="7" spans="1:3">
      <c r="A7" t="s">
        <v>167</v>
      </c>
      <c r="B7" s="33">
        <v>77</v>
      </c>
      <c r="C7" s="34">
        <v>847</v>
      </c>
    </row>
    <row r="8" spans="1:3">
      <c r="A8" t="s">
        <v>168</v>
      </c>
      <c r="B8" s="33">
        <v>253</v>
      </c>
      <c r="C8" s="34">
        <v>2783</v>
      </c>
    </row>
    <row r="9" spans="1:3">
      <c r="A9" t="s">
        <v>169</v>
      </c>
      <c r="B9" s="33">
        <v>334</v>
      </c>
      <c r="C9" s="34">
        <v>2565</v>
      </c>
    </row>
    <row r="10" spans="1:3">
      <c r="A10" t="s">
        <v>160</v>
      </c>
      <c r="B10" s="33">
        <v>77</v>
      </c>
      <c r="C10" s="34">
        <v>847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>
      <selection activeCell="J13" sqref="J13"/>
    </sheetView>
  </sheetViews>
  <sheetFormatPr defaultRowHeight="16.5"/>
  <sheetData>
    <row r="1" spans="1:6">
      <c r="A1" t="s">
        <v>112</v>
      </c>
    </row>
    <row r="2" spans="1:6">
      <c r="A2" s="1" t="s">
        <v>57</v>
      </c>
      <c r="B2" s="1" t="s">
        <v>97</v>
      </c>
      <c r="C2" s="1" t="s">
        <v>99</v>
      </c>
      <c r="D2" s="1" t="s">
        <v>98</v>
      </c>
      <c r="E2" s="1" t="s">
        <v>113</v>
      </c>
      <c r="F2" s="1" t="s">
        <v>114</v>
      </c>
    </row>
    <row r="3" spans="1:6">
      <c r="A3" s="1" t="s">
        <v>100</v>
      </c>
      <c r="B3" s="1" t="s">
        <v>101</v>
      </c>
      <c r="C3" s="12">
        <v>90</v>
      </c>
      <c r="D3" s="12">
        <v>85</v>
      </c>
      <c r="E3" s="12">
        <v>1</v>
      </c>
      <c r="F3" s="12">
        <v>98</v>
      </c>
    </row>
    <row r="4" spans="1:6">
      <c r="A4" s="1" t="s">
        <v>102</v>
      </c>
      <c r="B4" s="1" t="s">
        <v>103</v>
      </c>
      <c r="C4" s="12">
        <v>100</v>
      </c>
      <c r="D4" s="12">
        <v>90</v>
      </c>
      <c r="E4" s="12">
        <v>3</v>
      </c>
      <c r="F4" s="12">
        <v>94</v>
      </c>
    </row>
    <row r="5" spans="1:6">
      <c r="A5" s="1" t="s">
        <v>104</v>
      </c>
      <c r="B5" s="1" t="s">
        <v>105</v>
      </c>
      <c r="C5" s="12">
        <v>87</v>
      </c>
      <c r="D5" s="12">
        <v>95</v>
      </c>
      <c r="E5" s="12">
        <v>2</v>
      </c>
      <c r="F5" s="12">
        <v>96</v>
      </c>
    </row>
    <row r="6" spans="1:6">
      <c r="A6" s="1" t="s">
        <v>106</v>
      </c>
      <c r="B6" s="1" t="s">
        <v>103</v>
      </c>
      <c r="C6" s="12">
        <v>78</v>
      </c>
      <c r="D6" s="12">
        <v>90</v>
      </c>
      <c r="E6" s="12">
        <v>8</v>
      </c>
      <c r="F6" s="12">
        <v>84</v>
      </c>
    </row>
    <row r="7" spans="1:6">
      <c r="A7" s="1" t="s">
        <v>107</v>
      </c>
      <c r="B7" s="1" t="s">
        <v>101</v>
      </c>
      <c r="C7" s="12">
        <v>50</v>
      </c>
      <c r="D7" s="12">
        <v>96</v>
      </c>
      <c r="E7" s="12">
        <v>5</v>
      </c>
      <c r="F7" s="12">
        <v>90</v>
      </c>
    </row>
    <row r="8" spans="1:6">
      <c r="A8" s="1" t="s">
        <v>108</v>
      </c>
      <c r="B8" s="1" t="s">
        <v>105</v>
      </c>
      <c r="C8" s="12">
        <v>66</v>
      </c>
      <c r="D8" s="12">
        <v>89</v>
      </c>
      <c r="E8" s="12">
        <v>6</v>
      </c>
      <c r="F8" s="12">
        <v>88</v>
      </c>
    </row>
    <row r="9" spans="1:6">
      <c r="A9" s="1" t="s">
        <v>109</v>
      </c>
      <c r="B9" s="1" t="s">
        <v>101</v>
      </c>
      <c r="C9" s="12">
        <v>89</v>
      </c>
      <c r="D9" s="12">
        <v>95</v>
      </c>
      <c r="E9" s="12">
        <v>4</v>
      </c>
      <c r="F9" s="12">
        <v>92</v>
      </c>
    </row>
    <row r="10" spans="1:6">
      <c r="A10" s="1" t="s">
        <v>110</v>
      </c>
      <c r="B10" s="1" t="s">
        <v>105</v>
      </c>
      <c r="C10" s="12">
        <v>50</v>
      </c>
      <c r="D10" s="12">
        <v>80</v>
      </c>
      <c r="E10" s="12">
        <v>2</v>
      </c>
      <c r="F10" s="12">
        <v>65</v>
      </c>
    </row>
    <row r="11" spans="1:6">
      <c r="A11" s="30" t="s">
        <v>115</v>
      </c>
      <c r="B11" s="30"/>
      <c r="C11" s="13">
        <f>AVERAGE(C3:C10)</f>
        <v>76.25</v>
      </c>
      <c r="D11" s="13">
        <f>AVERAGE(D3:D10)</f>
        <v>90</v>
      </c>
      <c r="E11" s="13">
        <f>AVERAGE(E3:E10)</f>
        <v>3.875</v>
      </c>
      <c r="F11" s="13">
        <f>AVERAGE(F3:F10)</f>
        <v>88.375</v>
      </c>
    </row>
  </sheetData>
  <sortState xmlns:xlrd2="http://schemas.microsoft.com/office/spreadsheetml/2017/richdata2" columnSort="1" ref="C2:F11">
    <sortCondition ref="C2:F2" customList="중간고사,기말고사,결석수,수행평가"/>
  </sortState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topLeftCell="A4" workbookViewId="0">
      <selection activeCell="K17" sqref="K17"/>
    </sheetView>
  </sheetViews>
  <sheetFormatPr defaultRowHeight="16.5"/>
  <cols>
    <col min="3" max="3" width="10.375" customWidth="1"/>
    <col min="4" max="4" width="12.875" customWidth="1"/>
    <col min="5" max="5" width="11.375" customWidth="1"/>
    <col min="6" max="6" width="12.5" customWidth="1"/>
  </cols>
  <sheetData>
    <row r="1" spans="1:6">
      <c r="B1" t="s">
        <v>116</v>
      </c>
    </row>
    <row r="2" spans="1:6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121</v>
      </c>
      <c r="F2" s="1" t="s">
        <v>122</v>
      </c>
    </row>
    <row r="3" spans="1:6">
      <c r="A3" s="1">
        <v>101</v>
      </c>
      <c r="B3" s="1" t="s">
        <v>123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124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125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126</v>
      </c>
      <c r="C6" s="1">
        <v>83</v>
      </c>
      <c r="D6" s="1">
        <v>78</v>
      </c>
      <c r="E6" s="14">
        <f t="shared" si="0"/>
        <v>80.5</v>
      </c>
      <c r="F6" s="1" t="s">
        <v>127</v>
      </c>
    </row>
    <row r="7" spans="1:6">
      <c r="A7" s="1">
        <v>105</v>
      </c>
      <c r="B7" s="1" t="s">
        <v>128</v>
      </c>
      <c r="C7" s="1">
        <v>65</v>
      </c>
      <c r="D7" s="1">
        <v>77</v>
      </c>
      <c r="E7" s="14">
        <f t="shared" si="0"/>
        <v>71</v>
      </c>
      <c r="F7" s="1" t="s">
        <v>127</v>
      </c>
    </row>
    <row r="8" spans="1:6">
      <c r="A8" s="1">
        <v>106</v>
      </c>
      <c r="B8" s="1" t="s">
        <v>129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111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workbookViewId="0">
      <selection activeCell="L14" sqref="L14"/>
    </sheetView>
  </sheetViews>
  <sheetFormatPr defaultRowHeight="16.5"/>
  <cols>
    <col min="1" max="1" width="8.625" customWidth="1"/>
    <col min="2" max="3" width="9" bestFit="1" customWidth="1"/>
    <col min="7" max="7" width="14" bestFit="1" customWidth="1"/>
    <col min="8" max="8" width="1.875" customWidth="1"/>
    <col min="9" max="9" width="7.875" customWidth="1"/>
  </cols>
  <sheetData>
    <row r="1" spans="1:7">
      <c r="A1" t="s">
        <v>112</v>
      </c>
    </row>
    <row r="2" spans="1:7">
      <c r="A2" s="1" t="s">
        <v>57</v>
      </c>
      <c r="B2" s="1" t="s">
        <v>97</v>
      </c>
      <c r="C2" s="1" t="s">
        <v>130</v>
      </c>
      <c r="D2" s="1" t="s">
        <v>131</v>
      </c>
      <c r="E2" s="1" t="s">
        <v>99</v>
      </c>
      <c r="F2" s="1" t="s">
        <v>98</v>
      </c>
      <c r="G2" s="1" t="s">
        <v>62</v>
      </c>
    </row>
    <row r="3" spans="1:7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35">
        <v>92</v>
      </c>
    </row>
    <row r="4" spans="1:7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35">
        <v>94.6666666666667</v>
      </c>
    </row>
    <row r="5" spans="1:7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35">
        <v>92.6666666666667</v>
      </c>
    </row>
    <row r="6" spans="1:7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35">
        <v>80.6666666666667</v>
      </c>
    </row>
    <row r="7" spans="1:7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35">
        <v>78</v>
      </c>
    </row>
    <row r="8" spans="1:7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35">
        <v>81.3333333333333</v>
      </c>
    </row>
    <row r="9" spans="1:7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35">
        <v>89.6666666666667</v>
      </c>
    </row>
    <row r="10" spans="1:7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35">
        <v>54.6666666666667</v>
      </c>
    </row>
  </sheetData>
  <phoneticPr fontId="1" type="noConversion"/>
  <conditionalFormatting sqref="G3:G10">
    <cfRule type="top10" dxfId="2" priority="3" rank="3"/>
    <cfRule type="top10" dxfId="1" priority="2" rank="3"/>
    <cfRule type="top10" dxfId="0" priority="1" rank="3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1" r:id="rId3" name="Button 3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10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4" name="Button 4">
              <controlPr defaultSize="0" print="0" autoFill="0" autoPict="0" macro="[0]!상위3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10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tabSelected="1" workbookViewId="0">
      <selection activeCell="H9" sqref="H9"/>
    </sheetView>
  </sheetViews>
  <sheetFormatPr defaultRowHeight="16.5"/>
  <cols>
    <col min="2" max="2" width="11.875" bestFit="1" customWidth="1"/>
    <col min="4" max="4" width="11.75" customWidth="1"/>
    <col min="5" max="5" width="9.375" bestFit="1" customWidth="1"/>
  </cols>
  <sheetData>
    <row r="1" spans="1:5" ht="24">
      <c r="A1" s="16" t="s">
        <v>132</v>
      </c>
    </row>
    <row r="2" spans="1:5" ht="17.25" thickBot="1">
      <c r="A2" t="s">
        <v>20</v>
      </c>
    </row>
    <row r="3" spans="1:5" ht="17.25" thickBot="1">
      <c r="A3" s="17" t="s">
        <v>133</v>
      </c>
      <c r="B3" s="18" t="s">
        <v>134</v>
      </c>
      <c r="C3" s="18" t="s">
        <v>135</v>
      </c>
      <c r="D3" s="18" t="s">
        <v>136</v>
      </c>
      <c r="E3" s="19" t="s">
        <v>137</v>
      </c>
    </row>
    <row r="4" spans="1:5">
      <c r="A4" s="20" t="s">
        <v>138</v>
      </c>
      <c r="B4" s="20" t="s">
        <v>139</v>
      </c>
      <c r="C4" s="21">
        <v>15000</v>
      </c>
      <c r="D4" s="22">
        <v>13</v>
      </c>
      <c r="E4" s="21">
        <f>C4+D4*12350</f>
        <v>175550</v>
      </c>
    </row>
    <row r="5" spans="1:5">
      <c r="A5" s="1" t="s">
        <v>140</v>
      </c>
      <c r="B5" s="1" t="s">
        <v>141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142</v>
      </c>
      <c r="B6" s="1" t="s">
        <v>143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144</v>
      </c>
      <c r="B7" s="1" t="s">
        <v>145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146</v>
      </c>
      <c r="B8" s="1" t="s">
        <v>147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333375</xdr:colOff>
                <xdr:row>0</xdr:row>
                <xdr:rowOff>85725</xdr:rowOff>
              </from>
              <to>
                <xdr:col>4</xdr:col>
                <xdr:colOff>638175</xdr:colOff>
                <xdr:row>1</xdr:row>
                <xdr:rowOff>104775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현빈 임</cp:lastModifiedBy>
  <dcterms:created xsi:type="dcterms:W3CDTF">2023-05-11T11:47:16Z</dcterms:created>
  <dcterms:modified xsi:type="dcterms:W3CDTF">2025-08-07T11:08:21Z</dcterms:modified>
</cp:coreProperties>
</file>