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유미\Desktop\"/>
    </mc:Choice>
  </mc:AlternateContent>
  <xr:revisionPtr revIDLastSave="0" documentId="8_{A91C5A50-F998-4AEE-8951-47E30B138DD7}" xr6:coauthVersionLast="47" xr6:coauthVersionMax="47" xr10:uidLastSave="{00000000-0000-0000-0000-000000000000}"/>
  <bookViews>
    <workbookView xWindow="-110" yWindow="-110" windowWidth="19420" windowHeight="10300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D29" i="5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김유미</author>
  </authors>
  <commentList>
    <comment ref="C3" authorId="0" shapeId="0" xr:uid="{FF745ECE-74A7-476E-91BD-0A7D6A4B553D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<sst xmlns="http://schemas.openxmlformats.org/spreadsheetml/2006/main" count="398" uniqueCount="302">
  <si>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</si>
  <si>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</si>
  <si>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</si>
  <si>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</si>
  <si>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</si>
  <si>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</si>
  <si>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</si>
  <si>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</si>
  <si>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</si>
  <si>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</si>
  <si>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</si>
  <si>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</si>
  <si>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</si>
  <si>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</si>
  <si>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</si>
  <si>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</si>
  <si>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</si>
  <si>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</si>
  <si>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</si>
  <si>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</si>
  <si>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</si>
  <si>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</si>
  <si>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</si>
  <si>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</si>
  <si>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</si>
  <si>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</si>
  <si>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</si>
  <si>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</si>
  <si>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</si>
  <si>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</si>
  <si>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</si>
  <si>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</si>
  <si>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</si>
  <si>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</si>
  <si>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</si>
  <si>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</si>
  <si>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</si>
  <si>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</si>
  <si>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</si>
  <si>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</si>
  <si>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</si>
  <si>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</si>
  <si>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</si>
  <si>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</si>
  <si>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</si>
  <si>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</si>
  <si>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</si>
  <si>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</si>
  <si>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</si>
  <si>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</si>
  <si>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</si>
  <si>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</si>
  <si>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</si>
  <si>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</si>
  <si>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</si>
  <si>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</si>
  <si>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</si>
  <si>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</si>
  <si>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</si>
  <si>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</si>
  <si>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</si>
  <si>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</si>
  <si>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</si>
  <si>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</si>
  <si>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</si>
  <si>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</si>
  <si>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</si>
  <si>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</si>
  <si>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</si>
  <si>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</si>
  <si>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</si>
  <si>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</si>
  <si>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</si>
  <si>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</si>
  <si>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</si>
  <si>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</si>
  <si>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</si>
  <si>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</si>
  <si>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</si>
  <si>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</si>
  <si>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</si>
  <si>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</si>
  <si>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</si>
  <si>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</si>
  <si>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</si>
  <si>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</si>
  <si>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</si>
  <si>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</si>
  <si>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</si>
  <si>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</si>
  <si>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</si>
  <si>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</si>
  <si>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</si>
  <si>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</si>
  <si>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</si>
  <si>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</si>
  <si>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</si>
  <si>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</si>
  <si>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</si>
  <si>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</si>
  <si>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</si>
  <si>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</si>
  <si>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</si>
  <si>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</si>
  <si>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</si>
  <si>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</si>
  <si>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</si>
  <si>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</si>
  <si>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</si>
  <si>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</si>
  <si>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</si>
  <si>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</si>
  <si>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</si>
  <si>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</si>
  <si>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</si>
  <si>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</si>
  <si>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</si>
  <si>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</si>
  <si>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</si>
  <si>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</si>
  <si>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</si>
  <si>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</si>
  <si>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</si>
  <si>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</si>
  <si>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</si>
  <si>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</si>
  <si>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</si>
  <si>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</si>
  <si>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</si>
  <si>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</si>
  <si>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</si>
  <si>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</si>
  <si>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</si>
  <si>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</si>
  <si>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</si>
  <si>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</si>
  <si>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</si>
  <si>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</si>
  <si>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</si>
  <si>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</si>
  <si>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</si>
  <si>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</si>
  <si>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</si>
  <si>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</si>
  <si>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</si>
  <si>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</si>
  <si>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</si>
  <si>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</si>
  <si>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</si>
  <si>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</si>
  <si>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</si>
  <si>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</si>
  <si>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</si>
  <si>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</si>
  <si>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</si>
  <si>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</si>
  <si>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</si>
  <si>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</si>
  <si>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</si>
  <si>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</si>
  <si>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</si>
  <si>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</si>
  <si>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</si>
  <si>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</si>
  <si>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</si>
  <si>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</si>
  <si>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</si>
  <si>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</si>
  <si>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</si>
  <si>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</si>
  <si>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</si>
  <si>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</si>
  <si>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</si>
  <si>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</si>
  <si>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</si>
  <si>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</si>
  <si>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</si>
  <si>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</si>
  <si>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</si>
  <si>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</si>
  <si>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</si>
  <si>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</si>
  <si>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</si>
  <si>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</si>
  <si>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</si>
  <si>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</si>
  <si>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</si>
  <si>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</si>
  <si>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</si>
  <si>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</si>
  <si>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</si>
  <si>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</si>
  <si>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</si>
  <si>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</si>
  <si>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</si>
  <si>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</si>
  <si>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</si>
  <si>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</si>
  <si>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</si>
  <si>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</si>
  <si>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</si>
  <si>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</si>
  <si>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</si>
  <si>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</si>
  <si>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</si>
  <si>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</si>
  <si>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</si>
  <si>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</si>
  <si>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</si>
  <si>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</si>
  <si>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</si>
  <si>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</si>
  <si>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</si>
  <si>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</si>
  <si>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</si>
  <si>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</si>
  <si>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</si>
  <si>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</si>
  <si>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</si>
  <si>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</si>
  <si>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</si>
  <si>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</si>
  <si>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</si>
  <si>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</si>
  <si>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</si>
  <si>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</si>
  <si>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</si>
  <si>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</si>
  <si>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</si>
  <si>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</si>
  <si>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</si>
  <si>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</si>
  <si>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</si>
  <si>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</si>
  <si>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</si>
  <si>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</si>
  <si>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</si>
  <si>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</si>
  <si>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</si>
  <si>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</si>
  <si>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</si>
  <si>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직위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</si>
  <si>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</si>
  <si>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</si>
  <si>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</si>
  <si>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이름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</si>
  <si>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</si>
  <si>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</si>
  <si>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</si>
  <si>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</si>
  <si>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</si>
  <si>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</si>
  <si>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입사일</t>
    <phoneticPr fontId="1" type="noConversion"/>
  </si>
  <si>
    <t>거주지역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</si>
  <si>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</si>
  <si>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</si>
  <si>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</si>
  <si>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</si>
  <si>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</si>
  <si>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</si>
  <si>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ID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</si>
  <si>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</si>
  <si>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</si>
  <si>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</si>
  <si>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</si>
  <si>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</si>
  <si>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</si>
  <si>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</si>
  <si>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</si>
  <si>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</si>
  <si>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</si>
  <si>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</si>
  <si>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</si>
  <si>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</si>
  <si>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</si>
  <si>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</si>
  <si>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</si>
  <si>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</si>
  <si>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</si>
  <si>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</si>
  <si>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</si>
  <si>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</si>
  <si>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</si>
  <si>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</si>
  <si>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</si>
  <si>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</si>
  <si>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</si>
  <si>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</si>
  <si>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</si>
  <si>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</si>
  <si>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</si>
  <si>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</si>
  <si>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김유미 날짜 2024-09-05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</si>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</sst>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_ "/>
    <numFmt numFmtId="180" formatCode="@&quot;등&quot;&quot;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판매액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차트작업!$E$4:$E$11</c15:sqref>
                        </c15:formulaRef>
                      </c:ext>
                    </c:extLst>
                    <c:numCache>
                      <c:formatCode>#,##0_ </c:formatCode>
                      <c:ptCount val="8"/>
                      <c:pt idx="0">
                        <c:v>1680</c:v>
                      </c:pt>
                      <c:pt idx="1">
                        <c:v>300</c:v>
                      </c:pt>
                      <c:pt idx="2">
                        <c:v>5400</c:v>
                      </c:pt>
                      <c:pt idx="3">
                        <c:v>5880</c:v>
                      </c:pt>
                      <c:pt idx="4">
                        <c:v>6000</c:v>
                      </c:pt>
                      <c:pt idx="5">
                        <c:v>12650</c:v>
                      </c:pt>
                      <c:pt idx="6">
                        <c:v>7800</c:v>
                      </c:pt>
                      <c:pt idx="7">
                        <c:v>10050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D3-4671-A5EE-3DE5EE0CFC7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alpha val="91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7B998C7D-04D2-1743-26DA-E662BB8B3F4E}"/>
            </a:ext>
          </a:extLst>
        </xdr:cNvPr>
        <xdr:cNvSpPr/>
      </xdr:nvSpPr>
      <xdr:spPr>
        <a:xfrm>
          <a:off x="372745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0.23818</cdr:x>
      <cdr:y>0.23177</cdr:y>
    </cdr:from>
    <cdr:to>
      <cdr:x>0.42736</cdr:x>
      <cdr:y>0.31205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FDA196A8-81B0-C2C9-E86A-6B8C551BD9DE}"/>
            </a:ext>
          </a:extLst>
        </cdr:cNvPr>
        <cdr:cNvSpPr/>
      </cdr:nvSpPr>
      <cdr:spPr>
        <a:xfrm xmlns:a="http://schemas.openxmlformats.org/drawingml/2006/main">
          <a:off x="1261057" y="795986"/>
          <a:ext cx="1001690" cy="275717"/>
        </a:xfrm>
        <a:prstGeom xmlns:a="http://schemas.openxmlformats.org/drawingml/2006/main" prst="borderCallout3">
          <a:avLst>
            <a:gd name="adj1" fmla="val 28481"/>
            <a:gd name="adj2" fmla="val -10368"/>
            <a:gd name="adj3" fmla="val 28481"/>
            <a:gd name="adj4" fmla="val -23810"/>
            <a:gd name="adj5" fmla="val 136457"/>
            <a:gd name="adj6" fmla="val -24631"/>
            <a:gd name="adj7" fmla="val 706575"/>
            <a:gd name="adj8" fmla="val -2083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유미" refreshedDate="45540.787185416666" createdVersion="8" refreshedVersion="8" minRefreshableVersion="3" recordCount="8" xr:uid="{55B83182-9AEB-4680-9BAC-8C3F836AA9D7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F2F598-B11A-4AA9-8B1F-09ED7FCE67FF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" x14ac:dyDescent="0.45"/>
  <cols>
    <col min="1" max="1" width="10.4140625" bestFit="1" customWidth="1"/>
    <col min="4" max="4" width="10.75" bestFit="1" customWidth="1"/>
  </cols>
  <sheetData>
    <row r="1" spans="1:6" x14ac:dyDescent="0.45">
      <c r="A1" t="s">
        <v>6</v>
      </c>
    </row>
    <row r="3" spans="1:6" x14ac:dyDescent="0.45">
      <c r="A3" s="1" t="s">
        <v>237</v>
      </c>
      <c r="B3" s="1" t="s">
        <v>241</v>
      </c>
      <c r="C3" s="1" t="s">
        <v>245</v>
      </c>
      <c r="D3" s="1" t="s">
        <v>252</v>
      </c>
      <c r="E3" s="1" t="s">
        <v>253</v>
      </c>
      <c r="F3" s="1" t="s">
        <v>260</v>
      </c>
    </row>
    <row r="4" spans="1:6" x14ac:dyDescent="0.45">
      <c r="A4" s="1" t="s">
        <v>238</v>
      </c>
      <c r="B4" s="1" t="s">
        <v>242</v>
      </c>
      <c r="C4" s="1" t="s">
        <v>246</v>
      </c>
      <c r="D4" s="2">
        <v>43525</v>
      </c>
      <c r="E4" s="1" t="s">
        <v>254</v>
      </c>
      <c r="F4" s="1" t="s">
        <v>261</v>
      </c>
    </row>
    <row r="5" spans="1:6" x14ac:dyDescent="0.45">
      <c r="A5" s="1" t="s">
        <v>239</v>
      </c>
      <c r="B5" s="1" t="s">
        <v>243</v>
      </c>
      <c r="C5" s="1" t="s">
        <v>247</v>
      </c>
      <c r="D5" s="2">
        <v>42796</v>
      </c>
      <c r="E5" s="1" t="s">
        <v>255</v>
      </c>
      <c r="F5" s="1" t="s">
        <v>262</v>
      </c>
    </row>
    <row r="6" spans="1:6" x14ac:dyDescent="0.45">
      <c r="A6" s="1" t="s">
        <v>240</v>
      </c>
      <c r="B6" s="1" t="s">
        <v>244</v>
      </c>
      <c r="C6" s="1" t="s">
        <v>248</v>
      </c>
      <c r="D6" s="2">
        <v>44291</v>
      </c>
      <c r="E6" s="1" t="s">
        <v>256</v>
      </c>
      <c r="F6" s="1" t="s">
        <v>263</v>
      </c>
    </row>
    <row r="7" spans="1:6" x14ac:dyDescent="0.45">
      <c r="A7" s="1" t="s">
        <v>239</v>
      </c>
      <c r="B7" s="1" t="s">
        <v>243</v>
      </c>
      <c r="C7" s="1" t="s">
        <v>249</v>
      </c>
      <c r="D7" s="2">
        <v>42663</v>
      </c>
      <c r="E7" s="1" t="s">
        <v>257</v>
      </c>
      <c r="F7" s="1" t="s">
        <v>264</v>
      </c>
    </row>
    <row r="8" spans="1:6" x14ac:dyDescent="0.45">
      <c r="A8" s="1" t="s">
        <v>239</v>
      </c>
      <c r="B8" s="1" t="s">
        <v>242</v>
      </c>
      <c r="C8" s="1" t="s">
        <v>250</v>
      </c>
      <c r="D8" s="2">
        <v>43394</v>
      </c>
      <c r="E8" s="1" t="s">
        <v>258</v>
      </c>
      <c r="F8" s="1" t="s">
        <v>265</v>
      </c>
    </row>
    <row r="9" spans="1:6" x14ac:dyDescent="0.45">
      <c r="A9" s="1" t="s">
        <v>238</v>
      </c>
      <c r="B9" s="1" t="s">
        <v>244</v>
      </c>
      <c r="C9" s="1" t="s">
        <v>251</v>
      </c>
      <c r="D9" s="2">
        <v>44856</v>
      </c>
      <c r="E9" s="1" t="s">
        <v>259</v>
      </c>
      <c r="F9" s="1" t="s">
        <v>266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7" x14ac:dyDescent="0.45"/>
  <cols>
    <col min="6" max="6" width="5.58203125" customWidth="1"/>
  </cols>
  <sheetData>
    <row r="1" spans="1:5" ht="21" x14ac:dyDescent="0.45">
      <c r="A1" s="19" t="s">
        <v>204</v>
      </c>
      <c r="B1" s="19"/>
      <c r="C1" s="19"/>
      <c r="D1" s="19"/>
      <c r="E1" s="19"/>
    </row>
    <row r="3" spans="1:5" x14ac:dyDescent="0.45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45">
      <c r="A4" s="5" t="s">
        <v>209</v>
      </c>
      <c r="B4" s="5">
        <v>86</v>
      </c>
      <c r="C4" s="5">
        <v>88</v>
      </c>
      <c r="D4" s="5">
        <v>91</v>
      </c>
      <c r="E4" s="28">
        <f>AVERAGE(B4:D4)</f>
        <v>88.333333333333329</v>
      </c>
    </row>
    <row r="5" spans="1:5" x14ac:dyDescent="0.45">
      <c r="A5" s="5" t="s">
        <v>210</v>
      </c>
      <c r="B5" s="5">
        <v>67</v>
      </c>
      <c r="C5" s="5">
        <v>83</v>
      </c>
      <c r="D5" s="5">
        <v>75</v>
      </c>
      <c r="E5" s="28">
        <f t="shared" ref="E5:E12" si="0">AVERAGE(B5:D5)</f>
        <v>75</v>
      </c>
    </row>
    <row r="6" spans="1:5" x14ac:dyDescent="0.45">
      <c r="A6" s="5" t="s">
        <v>211</v>
      </c>
      <c r="B6" s="5">
        <v>68</v>
      </c>
      <c r="C6" s="5">
        <v>55</v>
      </c>
      <c r="D6" s="5">
        <v>62</v>
      </c>
      <c r="E6" s="28">
        <f t="shared" si="0"/>
        <v>61.666666666666664</v>
      </c>
    </row>
    <row r="7" spans="1:5" x14ac:dyDescent="0.45">
      <c r="A7" s="5" t="s">
        <v>212</v>
      </c>
      <c r="B7" s="5">
        <v>94</v>
      </c>
      <c r="C7" s="5">
        <v>92</v>
      </c>
      <c r="D7" s="5">
        <v>95</v>
      </c>
      <c r="E7" s="28">
        <f t="shared" si="0"/>
        <v>93.666666666666671</v>
      </c>
    </row>
    <row r="8" spans="1:5" x14ac:dyDescent="0.45">
      <c r="A8" s="5" t="s">
        <v>213</v>
      </c>
      <c r="B8" s="5">
        <v>92</v>
      </c>
      <c r="C8" s="5">
        <v>90</v>
      </c>
      <c r="D8" s="5">
        <v>91</v>
      </c>
      <c r="E8" s="28">
        <f t="shared" si="0"/>
        <v>91</v>
      </c>
    </row>
    <row r="9" spans="1:5" x14ac:dyDescent="0.45">
      <c r="A9" s="5" t="s">
        <v>214</v>
      </c>
      <c r="B9" s="5">
        <v>78</v>
      </c>
      <c r="C9" s="5">
        <v>81</v>
      </c>
      <c r="D9" s="5">
        <v>80</v>
      </c>
      <c r="E9" s="28">
        <f t="shared" si="0"/>
        <v>79.666666666666671</v>
      </c>
    </row>
    <row r="10" spans="1:5" x14ac:dyDescent="0.45">
      <c r="A10" s="5" t="s">
        <v>215</v>
      </c>
      <c r="B10" s="5">
        <v>90</v>
      </c>
      <c r="C10" s="5">
        <v>85</v>
      </c>
      <c r="D10" s="5">
        <v>87</v>
      </c>
      <c r="E10" s="28">
        <f t="shared" si="0"/>
        <v>87.333333333333329</v>
      </c>
    </row>
    <row r="11" spans="1:5" x14ac:dyDescent="0.45">
      <c r="A11" s="5" t="s">
        <v>216</v>
      </c>
      <c r="B11" s="5">
        <v>82</v>
      </c>
      <c r="C11" s="5">
        <v>85</v>
      </c>
      <c r="D11" s="5">
        <v>79</v>
      </c>
      <c r="E11" s="28">
        <f t="shared" si="0"/>
        <v>82</v>
      </c>
    </row>
    <row r="12" spans="1:5" x14ac:dyDescent="0.45">
      <c r="A12" s="5" t="s">
        <v>217</v>
      </c>
      <c r="B12" s="5">
        <v>79</v>
      </c>
      <c r="C12" s="5">
        <v>86</v>
      </c>
      <c r="D12" s="5">
        <v>82</v>
      </c>
      <c r="E12" s="2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3" zoomScale="71" workbookViewId="0">
      <selection activeCell="L26" sqref="L26"/>
    </sheetView>
  </sheetViews>
  <sheetFormatPr defaultRowHeight="17" x14ac:dyDescent="0.45"/>
  <sheetData>
    <row r="1" spans="1:5" ht="21" x14ac:dyDescent="0.45">
      <c r="A1" s="19" t="s">
        <v>218</v>
      </c>
      <c r="B1" s="19"/>
      <c r="C1" s="19"/>
      <c r="D1" s="19"/>
      <c r="E1" s="19"/>
    </row>
    <row r="2" spans="1:5" x14ac:dyDescent="0.45">
      <c r="E2" s="17" t="s">
        <v>219</v>
      </c>
    </row>
    <row r="3" spans="1:5" x14ac:dyDescent="0.45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45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45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45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45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45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45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45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45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:G4"/>
    </sheetView>
  </sheetViews>
  <sheetFormatPr defaultRowHeight="17" x14ac:dyDescent="0.45"/>
  <sheetData>
    <row r="1" spans="1:7" x14ac:dyDescent="0.45">
      <c r="C1" t="s">
        <v>89</v>
      </c>
    </row>
    <row r="3" spans="1:7" x14ac:dyDescent="0.45">
      <c r="A3" s="26" t="s">
        <v>1</v>
      </c>
      <c r="B3" s="27" t="s">
        <v>37</v>
      </c>
      <c r="C3" s="27" t="s">
        <v>90</v>
      </c>
      <c r="D3" s="27"/>
      <c r="E3" s="27"/>
      <c r="F3" s="27"/>
      <c r="G3" s="27"/>
    </row>
    <row r="4" spans="1:7" ht="17.5" thickBot="1" x14ac:dyDescent="0.5">
      <c r="A4" s="33"/>
      <c r="B4" s="33"/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</row>
    <row r="5" spans="1:7" ht="17.5" thickTop="1" x14ac:dyDescent="0.45">
      <c r="A5" s="30" t="s">
        <v>96</v>
      </c>
      <c r="B5" s="30" t="s">
        <v>97</v>
      </c>
      <c r="C5" s="30">
        <v>18</v>
      </c>
      <c r="D5" s="30">
        <v>96</v>
      </c>
      <c r="E5" s="30">
        <v>85</v>
      </c>
      <c r="F5" s="31">
        <v>90.5</v>
      </c>
      <c r="G5" s="32" t="s">
        <v>98</v>
      </c>
    </row>
    <row r="6" spans="1:7" x14ac:dyDescent="0.45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8">
        <v>36</v>
      </c>
      <c r="G6" s="29" t="s">
        <v>100</v>
      </c>
    </row>
    <row r="7" spans="1:7" x14ac:dyDescent="0.45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8">
        <v>92.5</v>
      </c>
      <c r="G7" s="29" t="s">
        <v>102</v>
      </c>
    </row>
    <row r="8" spans="1:7" x14ac:dyDescent="0.45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8">
        <v>76.5</v>
      </c>
      <c r="G8" s="29" t="s">
        <v>105</v>
      </c>
    </row>
    <row r="9" spans="1:7" x14ac:dyDescent="0.45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8">
        <v>65</v>
      </c>
      <c r="G9" s="29" t="s">
        <v>107</v>
      </c>
    </row>
    <row r="10" spans="1:7" x14ac:dyDescent="0.45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8">
        <v>84</v>
      </c>
      <c r="G10" s="29" t="s">
        <v>107</v>
      </c>
    </row>
    <row r="11" spans="1:7" x14ac:dyDescent="0.45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8">
        <v>93</v>
      </c>
      <c r="G11" s="29" t="s">
        <v>98</v>
      </c>
    </row>
    <row r="12" spans="1:7" x14ac:dyDescent="0.45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8">
        <v>92.5</v>
      </c>
      <c r="G12" s="29" t="s">
        <v>102</v>
      </c>
    </row>
    <row r="13" spans="1:7" x14ac:dyDescent="0.45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8">
        <v>93</v>
      </c>
      <c r="G13" s="29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F5" sqref="F5:G12"/>
    </sheetView>
  </sheetViews>
  <sheetFormatPr defaultRowHeight="17" x14ac:dyDescent="0.45"/>
  <sheetData>
    <row r="1" spans="1:7" ht="21" x14ac:dyDescent="0.45">
      <c r="A1" s="19" t="s">
        <v>113</v>
      </c>
      <c r="B1" s="19"/>
      <c r="C1" s="19"/>
      <c r="D1" s="19"/>
      <c r="E1" s="19"/>
      <c r="F1" s="19"/>
      <c r="G1" s="19"/>
    </row>
    <row r="3" spans="1:7" x14ac:dyDescent="0.45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45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45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45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45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45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45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45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45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45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topLeftCell="A18" workbookViewId="0">
      <selection activeCell="J13" sqref="A3:J13"/>
    </sheetView>
  </sheetViews>
  <sheetFormatPr defaultRowHeight="17" x14ac:dyDescent="0.45"/>
  <cols>
    <col min="1" max="1" width="8.83203125" bestFit="1" customWidth="1"/>
    <col min="2" max="3" width="8.6640625" customWidth="1"/>
    <col min="4" max="4" width="9.6640625" bestFit="1" customWidth="1"/>
    <col min="5" max="7" width="8.6640625" customWidth="1"/>
    <col min="8" max="9" width="9.6640625" bestFit="1" customWidth="1"/>
    <col min="10" max="10" width="8.6640625" customWidth="1"/>
  </cols>
  <sheetData>
    <row r="1" spans="1:10" ht="21" x14ac:dyDescent="0.45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4" x14ac:dyDescent="0.45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45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45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45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45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45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45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45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45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45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45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45">
      <c r="A16" s="1" t="s">
        <v>267</v>
      </c>
      <c r="B16" s="1" t="s">
        <v>269</v>
      </c>
      <c r="C16" s="1"/>
    </row>
    <row r="17" spans="1:10" x14ac:dyDescent="0.45">
      <c r="A17" s="1" t="s">
        <v>268</v>
      </c>
      <c r="B17" s="1"/>
      <c r="C17" s="1"/>
    </row>
    <row r="18" spans="1:10" x14ac:dyDescent="0.45">
      <c r="A18" s="1"/>
      <c r="B18" s="1" t="s">
        <v>270</v>
      </c>
      <c r="C18" s="1"/>
    </row>
    <row r="20" spans="1:10" x14ac:dyDescent="0.45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4" x14ac:dyDescent="0.45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45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45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45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45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45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45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45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3"/>
  <sheetViews>
    <sheetView tabSelected="1" workbookViewId="0">
      <selection activeCell="K6" sqref="K6"/>
    </sheetView>
  </sheetViews>
  <sheetFormatPr defaultRowHeight="17" x14ac:dyDescent="0.45"/>
  <cols>
    <col min="4" max="4" width="10.58203125" bestFit="1" customWidth="1"/>
  </cols>
  <sheetData>
    <row r="1" spans="1:9" x14ac:dyDescent="0.45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45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45">
      <c r="A3" s="5" t="s">
        <v>13</v>
      </c>
      <c r="B3" s="6">
        <v>0.4604166666666667</v>
      </c>
      <c r="C3" s="6">
        <v>0.4826388888888889</v>
      </c>
      <c r="D3" s="7">
        <f>HOUR(C3-B3)*1200*6+MINUTE(C3-B3)*1200/10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45">
      <c r="A4" s="5" t="s">
        <v>14</v>
      </c>
      <c r="B4" s="6">
        <v>0.46597222222222223</v>
      </c>
      <c r="C4" s="6">
        <v>0.4777777777777778</v>
      </c>
      <c r="D4" s="7">
        <f t="shared" ref="D4:D10" si="0">HOUR(C4-B4)*1200*6+MINUTE(C4-B4)*1200/10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45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45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45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45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45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45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45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45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45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HLOOKUP(LEFT(G14,1),$F$24:$I$25,2,0)</f>
        <v>영업부</v>
      </c>
      <c r="I14" s="5">
        <v>87</v>
      </c>
    </row>
    <row r="15" spans="1:9" x14ac:dyDescent="0.45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HLOOKUP(LEFT(G15,1),$F$24:$I$25,2,0)</f>
        <v>관리부</v>
      </c>
      <c r="I15" s="5">
        <v>64</v>
      </c>
    </row>
    <row r="16" spans="1:9" x14ac:dyDescent="0.45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45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45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45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45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45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45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45">
      <c r="F23" t="s">
        <v>71</v>
      </c>
    </row>
    <row r="24" spans="1:9" x14ac:dyDescent="0.45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45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45">
      <c r="A26" s="5" t="s">
        <v>81</v>
      </c>
      <c r="B26" s="5">
        <v>6.5119999999999996</v>
      </c>
      <c r="C26" s="5">
        <f>IFERROR(_xlfn.RANK.EQ(B26,$B$26:$B$33,1),"")</f>
        <v>7</v>
      </c>
    </row>
    <row r="27" spans="1:9" x14ac:dyDescent="0.45">
      <c r="A27" s="5" t="s">
        <v>82</v>
      </c>
      <c r="B27" s="5">
        <v>6.3849999999999998</v>
      </c>
      <c r="C27" s="5">
        <f t="shared" ref="C27:C33" si="3">IFERROR(_xlfn.RANK.EQ(B27,$B$26:$B$33,1),"")</f>
        <v>6</v>
      </c>
    </row>
    <row r="28" spans="1:9" x14ac:dyDescent="0.45">
      <c r="A28" s="5" t="s">
        <v>83</v>
      </c>
      <c r="B28" s="5">
        <v>5.3860000000000001</v>
      </c>
      <c r="C28" s="5">
        <f t="shared" si="3"/>
        <v>3</v>
      </c>
    </row>
    <row r="29" spans="1:9" x14ac:dyDescent="0.45">
      <c r="A29" s="5" t="s">
        <v>84</v>
      </c>
      <c r="B29" s="5">
        <v>5.165</v>
      </c>
      <c r="C29" s="5">
        <f t="shared" si="3"/>
        <v>1</v>
      </c>
    </row>
    <row r="30" spans="1:9" x14ac:dyDescent="0.45">
      <c r="A30" s="5" t="s">
        <v>85</v>
      </c>
      <c r="B30" s="5"/>
      <c r="C30" s="5" t="str">
        <f t="shared" si="3"/>
        <v/>
      </c>
    </row>
    <row r="31" spans="1:9" x14ac:dyDescent="0.45">
      <c r="A31" s="5" t="s">
        <v>86</v>
      </c>
      <c r="B31" s="5">
        <v>6.2240000000000002</v>
      </c>
      <c r="C31" s="5">
        <f t="shared" si="3"/>
        <v>5</v>
      </c>
    </row>
    <row r="32" spans="1:9" x14ac:dyDescent="0.45">
      <c r="A32" s="5" t="s">
        <v>87</v>
      </c>
      <c r="B32" s="5">
        <v>5.6369999999999996</v>
      </c>
      <c r="C32" s="5">
        <f t="shared" si="3"/>
        <v>4</v>
      </c>
    </row>
    <row r="33" spans="1:3" x14ac:dyDescent="0.45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6" zoomScale="75" workbookViewId="0">
      <selection activeCell="A3" sqref="A3:F29"/>
    </sheetView>
  </sheetViews>
  <sheetFormatPr defaultRowHeight="17" outlineLevelRow="3" x14ac:dyDescent="0.45"/>
  <cols>
    <col min="1" max="1" width="9.5" bestFit="1" customWidth="1"/>
    <col min="5" max="5" width="9.33203125" bestFit="1" customWidth="1"/>
  </cols>
  <sheetData>
    <row r="1" spans="1:6" ht="21" x14ac:dyDescent="0.45">
      <c r="A1" s="19" t="s">
        <v>153</v>
      </c>
      <c r="B1" s="19"/>
      <c r="C1" s="19"/>
      <c r="D1" s="19"/>
      <c r="E1" s="19"/>
      <c r="F1" s="19"/>
    </row>
    <row r="2" spans="1:6" ht="17" customHeight="1" x14ac:dyDescent="0.45">
      <c r="A2" s="18"/>
      <c r="B2" s="18"/>
      <c r="C2" s="18"/>
      <c r="D2" s="18"/>
      <c r="E2" s="18"/>
      <c r="F2" s="18"/>
    </row>
    <row r="3" spans="1:6" x14ac:dyDescent="0.45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45">
      <c r="A4" s="14">
        <v>45576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45">
      <c r="A5" s="14">
        <v>45572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45">
      <c r="A6" s="14"/>
      <c r="B6" s="35" t="s">
        <v>278</v>
      </c>
      <c r="C6" s="7"/>
      <c r="D6" s="5"/>
      <c r="E6" s="7">
        <f>SUBTOTAL(4,E4:E5)</f>
        <v>147000</v>
      </c>
      <c r="F6" s="5"/>
    </row>
    <row r="7" spans="1:6" outlineLevel="1" x14ac:dyDescent="0.45">
      <c r="A7" s="14"/>
      <c r="B7" s="35" t="s">
        <v>271</v>
      </c>
      <c r="C7" s="7"/>
      <c r="D7" s="5">
        <f>SUBTOTAL(9,D4:D5)</f>
        <v>45</v>
      </c>
      <c r="E7" s="7"/>
      <c r="F7" s="5"/>
    </row>
    <row r="8" spans="1:6" outlineLevel="3" x14ac:dyDescent="0.45">
      <c r="A8" s="14">
        <v>45580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45">
      <c r="A9" s="14">
        <v>45579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45">
      <c r="A10" s="14"/>
      <c r="B10" s="35" t="s">
        <v>279</v>
      </c>
      <c r="C10" s="7"/>
      <c r="D10" s="5"/>
      <c r="E10" s="7">
        <f>SUBTOTAL(4,E8:E9)</f>
        <v>800000</v>
      </c>
      <c r="F10" s="5"/>
    </row>
    <row r="11" spans="1:6" outlineLevel="1" x14ac:dyDescent="0.45">
      <c r="A11" s="14"/>
      <c r="B11" s="35" t="s">
        <v>272</v>
      </c>
      <c r="C11" s="7"/>
      <c r="D11" s="5">
        <f>SUBTOTAL(9,D8:D9)</f>
        <v>64</v>
      </c>
      <c r="E11" s="7"/>
      <c r="F11" s="5"/>
    </row>
    <row r="12" spans="1:6" outlineLevel="3" x14ac:dyDescent="0.45">
      <c r="A12" s="14">
        <v>45573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45">
      <c r="A13" s="14">
        <v>45566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45">
      <c r="A14" s="14"/>
      <c r="B14" s="35" t="s">
        <v>280</v>
      </c>
      <c r="C14" s="7"/>
      <c r="D14" s="5"/>
      <c r="E14" s="7">
        <f>SUBTOTAL(4,E12:E13)</f>
        <v>116380</v>
      </c>
      <c r="F14" s="5"/>
    </row>
    <row r="15" spans="1:6" outlineLevel="1" x14ac:dyDescent="0.45">
      <c r="A15" s="14"/>
      <c r="B15" s="35" t="s">
        <v>273</v>
      </c>
      <c r="C15" s="7"/>
      <c r="D15" s="5">
        <f>SUBTOTAL(9,D12:D13)</f>
        <v>21</v>
      </c>
      <c r="E15" s="7"/>
      <c r="F15" s="5"/>
    </row>
    <row r="16" spans="1:6" outlineLevel="3" x14ac:dyDescent="0.45">
      <c r="A16" s="14">
        <v>45580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45">
      <c r="A17" s="14">
        <v>45571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45">
      <c r="A18" s="14"/>
      <c r="B18" s="35" t="s">
        <v>281</v>
      </c>
      <c r="C18" s="7"/>
      <c r="D18" s="5"/>
      <c r="E18" s="7">
        <f>SUBTOTAL(4,E16:E17)</f>
        <v>91200</v>
      </c>
      <c r="F18" s="5"/>
    </row>
    <row r="19" spans="1:6" outlineLevel="1" x14ac:dyDescent="0.45">
      <c r="A19" s="14"/>
      <c r="B19" s="35" t="s">
        <v>274</v>
      </c>
      <c r="C19" s="7"/>
      <c r="D19" s="5">
        <f>SUBTOTAL(9,D16:D17)</f>
        <v>39</v>
      </c>
      <c r="E19" s="7"/>
      <c r="F19" s="5"/>
    </row>
    <row r="20" spans="1:6" outlineLevel="3" x14ac:dyDescent="0.45">
      <c r="A20" s="14">
        <v>45571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45">
      <c r="A21" s="14">
        <v>45570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45">
      <c r="A22" s="14"/>
      <c r="B22" s="35" t="s">
        <v>282</v>
      </c>
      <c r="C22" s="7"/>
      <c r="D22" s="5"/>
      <c r="E22" s="7">
        <f>SUBTOTAL(4,E20:E21)</f>
        <v>6600</v>
      </c>
      <c r="F22" s="5"/>
    </row>
    <row r="23" spans="1:6" outlineLevel="1" x14ac:dyDescent="0.45">
      <c r="A23" s="14"/>
      <c r="B23" s="35" t="s">
        <v>275</v>
      </c>
      <c r="C23" s="7"/>
      <c r="D23" s="5">
        <f>SUBTOTAL(9,D20:D21)</f>
        <v>16</v>
      </c>
      <c r="E23" s="7"/>
      <c r="F23" s="5"/>
    </row>
    <row r="24" spans="1:6" outlineLevel="3" x14ac:dyDescent="0.45">
      <c r="A24" s="14">
        <v>45580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45">
      <c r="A25" s="14">
        <v>45574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45">
      <c r="A26" s="36"/>
      <c r="B26" s="39" t="s">
        <v>283</v>
      </c>
      <c r="C26" s="38"/>
      <c r="D26" s="37"/>
      <c r="E26" s="38">
        <f>SUBTOTAL(4,E24:E25)</f>
        <v>72000</v>
      </c>
      <c r="F26" s="37"/>
    </row>
    <row r="27" spans="1:6" outlineLevel="1" x14ac:dyDescent="0.45">
      <c r="A27" s="36"/>
      <c r="B27" s="39" t="s">
        <v>276</v>
      </c>
      <c r="C27" s="38"/>
      <c r="D27" s="37">
        <f>SUBTOTAL(9,D24:D25)</f>
        <v>80</v>
      </c>
      <c r="E27" s="38"/>
      <c r="F27" s="37"/>
    </row>
    <row r="28" spans="1:6" x14ac:dyDescent="0.45">
      <c r="A28" s="36"/>
      <c r="B28" s="39" t="s">
        <v>284</v>
      </c>
      <c r="C28" s="38"/>
      <c r="D28" s="37"/>
      <c r="E28" s="38">
        <f>SUBTOTAL(4,E4:E25)</f>
        <v>800000</v>
      </c>
      <c r="F28" s="37"/>
    </row>
    <row r="29" spans="1:6" x14ac:dyDescent="0.45">
      <c r="A29" s="36"/>
      <c r="B29" s="39" t="s">
        <v>277</v>
      </c>
      <c r="C29" s="38"/>
      <c r="D29" s="37">
        <f>SUBTOTAL(9,D4:D25)</f>
        <v>265</v>
      </c>
      <c r="E29" s="38"/>
      <c r="F29" s="3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14" workbookViewId="0">
      <selection activeCell="B18" sqref="B18"/>
    </sheetView>
  </sheetViews>
  <sheetFormatPr defaultRowHeight="17" x14ac:dyDescent="0.45"/>
  <cols>
    <col min="1" max="1" width="14.5" bestFit="1" customWidth="1"/>
    <col min="2" max="2" width="11.4140625" bestFit="1" customWidth="1"/>
    <col min="3" max="5" width="5" bestFit="1" customWidth="1"/>
    <col min="6" max="6" width="6.83203125" bestFit="1" customWidth="1"/>
  </cols>
  <sheetData>
    <row r="1" spans="1:5" ht="21" x14ac:dyDescent="0.45">
      <c r="A1" s="19" t="s">
        <v>170</v>
      </c>
      <c r="B1" s="19"/>
      <c r="C1" s="19"/>
      <c r="D1" s="19"/>
      <c r="E1" s="19"/>
    </row>
    <row r="3" spans="1:5" x14ac:dyDescent="0.45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45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45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45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45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45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45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45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45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45">
      <c r="A14" s="40" t="s">
        <v>23</v>
      </c>
      <c r="B14" t="s">
        <v>285</v>
      </c>
    </row>
    <row r="16" spans="1:5" x14ac:dyDescent="0.45">
      <c r="A16" s="40" t="s">
        <v>288</v>
      </c>
      <c r="B16" s="40" t="s">
        <v>287</v>
      </c>
    </row>
    <row r="17" spans="1:5" x14ac:dyDescent="0.45">
      <c r="A17" s="40" t="s">
        <v>286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45">
      <c r="A18" s="41" t="s">
        <v>172</v>
      </c>
      <c r="B18" s="42">
        <v>10</v>
      </c>
      <c r="C18" s="42">
        <v>19</v>
      </c>
      <c r="D18" s="42">
        <v>1</v>
      </c>
      <c r="E18" s="42">
        <v>30</v>
      </c>
    </row>
    <row r="19" spans="1:5" x14ac:dyDescent="0.45">
      <c r="A19" s="41" t="s">
        <v>39</v>
      </c>
      <c r="B19" s="42">
        <v>11</v>
      </c>
      <c r="C19" s="42">
        <v>17</v>
      </c>
      <c r="D19" s="42">
        <v>2</v>
      </c>
      <c r="E19" s="42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E3C1-20E1-4219-BB62-92BBD7DA2DAC}">
  <sheetPr>
    <outlinePr summaryBelow="0"/>
  </sheetPr>
  <dimension ref="B1:G11"/>
  <sheetViews>
    <sheetView showGridLines="0" workbookViewId="0"/>
  </sheetViews>
  <sheetFormatPr defaultRowHeight="17" outlineLevelRow="1" outlineLevelCol="1" x14ac:dyDescent="0.45"/>
  <cols>
    <col min="3" max="3" width="14.33203125" bestFit="1" customWidth="1"/>
    <col min="4" max="7" width="15.4140625" bestFit="1" customWidth="1" outlineLevel="1"/>
  </cols>
  <sheetData>
    <row r="1" spans="2:7" ht="17.5" thickBot="1" x14ac:dyDescent="0.5"/>
    <row r="2" spans="2:7" x14ac:dyDescent="0.45">
      <c r="B2" s="47" t="s">
        <v>295</v>
      </c>
      <c r="C2" s="48"/>
      <c r="D2" s="54"/>
      <c r="E2" s="54"/>
      <c r="F2" s="54"/>
      <c r="G2" s="54"/>
    </row>
    <row r="3" spans="2:7" collapsed="1" x14ac:dyDescent="0.45">
      <c r="B3" s="46"/>
      <c r="C3" s="46"/>
      <c r="D3" s="55" t="s">
        <v>297</v>
      </c>
      <c r="E3" s="55" t="s">
        <v>291</v>
      </c>
      <c r="F3" s="55" t="s">
        <v>293</v>
      </c>
      <c r="G3" s="55" t="s">
        <v>294</v>
      </c>
    </row>
    <row r="4" spans="2:7" ht="32" hidden="1" outlineLevel="1" x14ac:dyDescent="0.45">
      <c r="B4" s="50"/>
      <c r="C4" s="50"/>
      <c r="D4" s="43"/>
      <c r="E4" s="57" t="s">
        <v>292</v>
      </c>
      <c r="F4" s="57" t="s">
        <v>292</v>
      </c>
      <c r="G4" s="57" t="s">
        <v>292</v>
      </c>
    </row>
    <row r="5" spans="2:7" x14ac:dyDescent="0.45">
      <c r="B5" s="51" t="s">
        <v>296</v>
      </c>
      <c r="C5" s="52"/>
      <c r="D5" s="49"/>
      <c r="E5" s="49"/>
      <c r="F5" s="49"/>
      <c r="G5" s="49"/>
    </row>
    <row r="6" spans="2:7" outlineLevel="1" x14ac:dyDescent="0.45">
      <c r="B6" s="50"/>
      <c r="C6" s="50" t="s">
        <v>289</v>
      </c>
      <c r="D6" s="44">
        <v>0.15</v>
      </c>
      <c r="E6" s="56">
        <v>0.2</v>
      </c>
      <c r="F6" s="56">
        <v>0.25</v>
      </c>
      <c r="G6" s="56">
        <v>0.3</v>
      </c>
    </row>
    <row r="7" spans="2:7" x14ac:dyDescent="0.45">
      <c r="B7" s="51" t="s">
        <v>298</v>
      </c>
      <c r="C7" s="52"/>
      <c r="D7" s="49"/>
      <c r="E7" s="49"/>
      <c r="F7" s="49"/>
      <c r="G7" s="49"/>
    </row>
    <row r="8" spans="2:7" ht="17.5" outlineLevel="1" thickBot="1" x14ac:dyDescent="0.5">
      <c r="B8" s="53"/>
      <c r="C8" s="53" t="s">
        <v>290</v>
      </c>
      <c r="D8" s="45">
        <v>186523.61111111101</v>
      </c>
      <c r="E8" s="45">
        <v>194633.33333333299</v>
      </c>
      <c r="F8" s="45">
        <v>202743.055555556</v>
      </c>
      <c r="G8" s="45">
        <v>210852.77777777801</v>
      </c>
    </row>
    <row r="9" spans="2:7" x14ac:dyDescent="0.45">
      <c r="B9" t="s">
        <v>299</v>
      </c>
    </row>
    <row r="10" spans="2:7" x14ac:dyDescent="0.45">
      <c r="B10" t="s">
        <v>300</v>
      </c>
    </row>
    <row r="11" spans="2:7" x14ac:dyDescent="0.45">
      <c r="B11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zoomScale="92" workbookViewId="0">
      <selection activeCell="H14" sqref="H14"/>
    </sheetView>
  </sheetViews>
  <sheetFormatPr defaultRowHeight="17" x14ac:dyDescent="0.45"/>
  <cols>
    <col min="1" max="1" width="10.4140625" bestFit="1" customWidth="1"/>
    <col min="3" max="4" width="10.4140625" bestFit="1" customWidth="1"/>
    <col min="7" max="7" width="9.08203125" bestFit="1" customWidth="1"/>
    <col min="8" max="8" width="10.4140625" bestFit="1" customWidth="1"/>
  </cols>
  <sheetData>
    <row r="1" spans="1:8" ht="21" x14ac:dyDescent="0.45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45">
      <c r="A2" t="s">
        <v>187</v>
      </c>
      <c r="B2" s="9">
        <v>0.1</v>
      </c>
      <c r="C2" s="9">
        <v>0</v>
      </c>
    </row>
    <row r="3" spans="1:8" x14ac:dyDescent="0.45">
      <c r="A3" t="s">
        <v>188</v>
      </c>
      <c r="B3" s="9">
        <v>0.15</v>
      </c>
      <c r="C3" s="1"/>
    </row>
    <row r="4" spans="1:8" x14ac:dyDescent="0.45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45">
      <c r="A5" s="15">
        <v>45538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45">
      <c r="A6" s="15">
        <v>45539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45">
      <c r="A7" s="15">
        <v>45540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45">
      <c r="A8" s="15">
        <v>45541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45">
      <c r="A9" s="15">
        <v>45542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45">
      <c r="A10" s="15">
        <v>45543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45">
      <c r="A11" s="15">
        <v>45544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45">
      <c r="A12" s="15">
        <v>45545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45">
      <c r="A13" s="15">
        <v>45546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45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김유미" comment="만든 사람 김유미 날짜 2024-09-05">
      <inputCells r="B3" val="0.2" numFmtId="9"/>
    </scenario>
    <scenario name="목표수익률증가2" locked="1" count="1" user="김유미" comment="만든 사람 김유미 날짜 2024-09-05">
      <inputCells r="B3" val="0.25" numFmtId="9"/>
    </scenario>
    <scenario name="목표수익률증가3" locked="1" count="1" user="김유미" comment="만든 사람 김유미 날짜 2024-09-05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유미 김</cp:lastModifiedBy>
  <dcterms:created xsi:type="dcterms:W3CDTF">2023-04-27T08:01:32Z</dcterms:created>
  <dcterms:modified xsi:type="dcterms:W3CDTF">2024-09-05T10:05:27Z</dcterms:modified>
</cp:coreProperties>
</file>