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2급\03 기본모의고사\"/>
    </mc:Choice>
  </mc:AlternateContent>
  <xr:revisionPtr revIDLastSave="0" documentId="13_ncr:1_{675173F4-1E84-46DE-86F1-C891AFB70CF6}" xr6:coauthVersionLast="47" xr6:coauthVersionMax="47" xr10:uidLastSave="{00000000-0000-0000-0000-000000000000}"/>
  <bookViews>
    <workbookView xWindow="-110" yWindow="-110" windowWidth="25820" windowHeight="15500" firstSheet="1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  <definedName name="목표수익율">'분석작업-3'!$B$3</definedName>
  </definedNames>
  <calcPr calcId="191029"/>
  <pivotCaches>
    <pivotCache cacheId="17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D4" i="4"/>
  <c r="D5" i="4"/>
  <c r="D6" i="4"/>
  <c r="D7" i="4"/>
  <c r="D8" i="4"/>
  <c r="D9" i="4"/>
  <c r="D10" i="4"/>
  <c r="D3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D29" i="5" s="1"/>
  <c r="G14" i="10"/>
  <c r="H6" i="10"/>
  <c r="H7" i="10"/>
  <c r="H8" i="10"/>
  <c r="H9" i="10"/>
  <c r="H10" i="10"/>
  <c r="H11" i="10"/>
  <c r="H12" i="10"/>
  <c r="H13" i="10"/>
  <c r="H5" i="10"/>
  <c r="H14" i="10" s="1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E5" i="6" l="1"/>
  <c r="E6" i="6"/>
  <c r="E7" i="6"/>
  <c r="E8" i="6"/>
  <c r="E9" i="6"/>
  <c r="E10" i="6"/>
  <c r="E11" i="6"/>
  <c r="E4" i="6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내컴퓨터</author>
  </authors>
  <commentList>
    <comment ref="C1" authorId="0" shapeId="0" xr:uid="{BEFA0C0A-1306-4E1B-B53D-FD8956244F21}">
      <text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<sst xmlns="http://schemas.openxmlformats.org/spreadsheetml/2006/main" count="399" uniqueCount="302">
  <si>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</si>
  <si>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</si>
  <si>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</si>
  <si>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</si>
  <si>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</si>
  <si>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</si>
  <si>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</si>
  <si>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</si>
  <si>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</si>
  <si>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</si>
  <si>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</si>
  <si>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</si>
  <si>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</si>
  <si>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</si>
  <si>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</si>
  <si>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</si>
  <si>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</si>
  <si>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</si>
  <si>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</si>
  <si>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</si>
  <si>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</si>
  <si>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</si>
  <si>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</si>
  <si>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</si>
  <si>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</si>
  <si>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</si>
  <si>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</si>
  <si>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</si>
  <si>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</si>
  <si>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</si>
  <si>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</si>
  <si>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</si>
  <si>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</si>
  <si>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</si>
  <si>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</si>
  <si>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</si>
  <si>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</si>
  <si>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</si>
  <si>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</si>
  <si>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</si>
  <si>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</si>
  <si>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</si>
  <si>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</si>
  <si>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</si>
  <si>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</si>
  <si>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</si>
  <si>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</si>
  <si>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</si>
  <si>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</si>
  <si>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</si>
  <si>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</si>
  <si>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</si>
  <si>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</si>
  <si>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</si>
  <si>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</si>
  <si>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</si>
  <si>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</si>
  <si>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</si>
  <si>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</si>
  <si>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</si>
  <si>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</si>
  <si>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</si>
  <si>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</si>
  <si>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</si>
  <si>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</si>
  <si>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</si>
  <si>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</si>
  <si>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</si>
  <si>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</si>
  <si>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</si>
  <si>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</si>
  <si>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</si>
  <si>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</si>
  <si>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</si>
  <si>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</si>
  <si>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</si>
  <si>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</si>
  <si>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</si>
  <si>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</si>
  <si>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</si>
  <si>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</si>
  <si>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</si>
  <si>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</si>
  <si>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</si>
  <si>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</si>
  <si>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</si>
  <si>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</si>
  <si>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</si>
  <si>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</si>
  <si>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</si>
  <si>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</si>
  <si>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</si>
  <si>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</si>
  <si>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</si>
  <si>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</si>
  <si>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</si>
  <si>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</si>
  <si>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</si>
  <si>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</si>
  <si>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</si>
  <si>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</si>
  <si>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</si>
  <si>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</si>
  <si>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</si>
  <si>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</si>
  <si>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</si>
  <si>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</si>
  <si>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</si>
  <si>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</si>
  <si>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</si>
  <si>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</si>
  <si>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</si>
  <si>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</si>
  <si>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</si>
  <si>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</si>
  <si>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</si>
  <si>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</si>
  <si>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</si>
  <si>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</si>
  <si>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</si>
  <si>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</si>
  <si>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</si>
  <si>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</si>
  <si>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</si>
  <si>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</si>
  <si>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</si>
  <si>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</si>
  <si>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</si>
  <si>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</si>
  <si>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</si>
  <si>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</si>
  <si>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</si>
  <si>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</si>
  <si>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</si>
  <si>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</si>
  <si>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</si>
  <si>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</si>
  <si>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</si>
  <si>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</si>
  <si>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</si>
  <si>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</si>
  <si>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</si>
  <si>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</si>
  <si>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</si>
  <si>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</si>
  <si>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</si>
  <si>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</si>
  <si>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</si>
  <si>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</si>
  <si>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</si>
  <si>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</si>
  <si>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</si>
  <si>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</si>
  <si>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</si>
  <si>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</si>
  <si>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</si>
  <si>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</si>
  <si>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</si>
  <si>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</si>
  <si>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</si>
  <si>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</si>
  <si>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</si>
  <si>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</si>
  <si>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</si>
  <si>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</si>
  <si>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</si>
  <si>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</si>
  <si>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</si>
  <si>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</si>
  <si>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</si>
  <si>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</si>
  <si>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</si>
  <si>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</si>
  <si>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</si>
  <si>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</si>
  <si>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</si>
  <si>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</si>
  <si>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</si>
  <si>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</si>
  <si>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</si>
  <si>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</si>
  <si>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</si>
  <si>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</si>
  <si>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</si>
  <si>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</si>
  <si>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</si>
  <si>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</si>
  <si>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</si>
  <si>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</si>
  <si>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</si>
  <si>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</si>
  <si>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</si>
  <si>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</si>
  <si>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</si>
  <si>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</si>
  <si>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</si>
  <si>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</si>
  <si>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</si>
  <si>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</si>
  <si>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</si>
  <si>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</si>
  <si>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</si>
  <si>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</si>
  <si>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</si>
  <si>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</si>
  <si>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</si>
  <si>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</si>
  <si>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</si>
  <si>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</si>
  <si>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</si>
  <si>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</si>
  <si>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</si>
  <si>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</si>
  <si>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</si>
  <si>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</si>
  <si>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</si>
  <si>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</si>
  <si>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</si>
  <si>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</si>
  <si>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</si>
  <si>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</si>
  <si>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</si>
  <si>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</si>
  <si>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</si>
  <si>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</si>
  <si>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</si>
  <si>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</si>
  <si>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</si>
  <si>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</si>
  <si>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</si>
  <si>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</si>
  <si>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</si>
  <si>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</si>
  <si>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</si>
  <si>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</si>
  <si>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</si>
  <si>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</si>
  <si>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</si>
  <si>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</si>
  <si>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</si>
  <si>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</si>
  <si>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</si>
  <si>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</si>
  <si>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</si>
  <si>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</si>
  <si>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ㅇ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</si>
  <si>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</si>
  <si>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</si>
  <si>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</si>
  <si>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</si>
  <si>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</si>
  <si>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</si>
  <si>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</si>
  <si>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</si>
  <si>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</si>
  <si>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</si>
  <si>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</si>
  <si>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</si>
  <si>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</si>
  <si>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</si>
  <si>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</si>
  <si>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</si>
  <si>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</si>
  <si>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</si>
  <si>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</si>
  <si>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</si>
  <si>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</si>
  <si>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</si>
  <si>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</si>
  <si>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</si>
  <si>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</si>
  <si>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</si>
  <si>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</si>
  <si>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</si>
  <si>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</si>
  <si>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</si>
  <si>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</si>
  <si>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</si>
  <si>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</si>
  <si>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</si>
  <si>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</si>
  <si>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</si>
  <si>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</si>
  <si>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</si>
  <si>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</si>
  <si>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</si>
  <si>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</si>
  <si>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</si>
  <si>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</si>
  <si>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</si>
  <si>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</si>
  <si>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만든 사람 내컴퓨터 날짜 2024-08-06</t>
  </si>
  <si>
    <t>목표수익률증가2</t>
  </si>
  <si>
    <t>만든 사람 내컴퓨터 날짜 2024-08-06
수정한 사람 내컴퓨터 날짜 2024-08-06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</si>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</sst>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3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</xdr:row>
          <xdr:rowOff>31750</xdr:rowOff>
        </xdr:from>
        <xdr:to>
          <xdr:col>8</xdr:col>
          <xdr:colOff>12700</xdr:colOff>
          <xdr:row>4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19050</xdr:colOff>
      <xdr:row>6</xdr:row>
      <xdr:rowOff>38100</xdr:rowOff>
    </xdr:from>
    <xdr:to>
      <xdr:col>8</xdr:col>
      <xdr:colOff>25400</xdr:colOff>
      <xdr:row>8</xdr:row>
      <xdr:rowOff>184150</xdr:rowOff>
    </xdr:to>
    <xdr:sp macro="[0]!소수" textlink="">
      <xdr:nvSpPr>
        <xdr:cNvPr id="3" name="사각형: 빗면 2">
          <a:extLst>
            <a:ext uri="{FF2B5EF4-FFF2-40B4-BE49-F238E27FC236}">
              <a16:creationId xmlns:a16="http://schemas.microsoft.com/office/drawing/2014/main" id="{4EB53461-FB4F-3E49-AA38-8FAE644B487D}"/>
            </a:ext>
          </a:extLst>
        </xdr:cNvPr>
        <xdr:cNvSpPr/>
      </xdr:nvSpPr>
      <xdr:spPr>
        <a:xfrm>
          <a:off x="3746500" y="1384300"/>
          <a:ext cx="1327150" cy="5778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0.25486</cdr:x>
      <cdr:y>0.43199</cdr:y>
    </cdr:from>
    <cdr:to>
      <cdr:x>0.32452</cdr:x>
      <cdr:y>0.72415</cdr:y>
    </cdr:to>
    <cdr:sp macro="" textlink="">
      <cdr:nvSpPr>
        <cdr:cNvPr id="4" name="설명선: 굽은 이중선 3">
          <a:extLst xmlns:a="http://schemas.openxmlformats.org/drawingml/2006/main">
            <a:ext uri="{FF2B5EF4-FFF2-40B4-BE49-F238E27FC236}">
              <a16:creationId xmlns:a16="http://schemas.microsoft.com/office/drawing/2014/main" id="{B602DB0F-4C68-92B8-6016-DAC090601D81}"/>
            </a:ext>
          </a:extLst>
        </cdr:cNvPr>
        <cdr:cNvSpPr/>
      </cdr:nvSpPr>
      <cdr:spPr>
        <a:xfrm xmlns:a="http://schemas.openxmlformats.org/drawingml/2006/main">
          <a:off x="1346451" y="1492250"/>
          <a:ext cx="368049" cy="1009251"/>
        </a:xfrm>
        <a:prstGeom xmlns:a="http://schemas.openxmlformats.org/drawingml/2006/main" prst="borderCallout3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horz">
          <a:spAutoFit/>
        </a:bodyPr>
        <a:lstStyle xmlns:a="http://schemas.openxmlformats.org/drawingml/2006/main"/>
        <a:p xmlns:a="http://schemas.openxmlformats.org/drawingml/2006/main"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내컴퓨터" refreshedDate="45520.563508680556" createdVersion="8" refreshedVersion="8" minRefreshableVersion="3" recordCount="8" xr:uid="{BA18A311-28F2-4E96-8368-CE6EC870BD29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2" maxValue="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1"/>
  </r>
  <r>
    <x v="1"/>
    <x v="1"/>
    <d v="2005-09-22T00:00:00"/>
    <x v="1"/>
    <n v="19"/>
  </r>
  <r>
    <x v="0"/>
    <x v="2"/>
    <d v="2013-10-03T00:00:00"/>
    <x v="2"/>
    <n v="11"/>
  </r>
  <r>
    <x v="1"/>
    <x v="3"/>
    <d v="2021-09-12T00:00:00"/>
    <x v="3"/>
    <n v="3"/>
  </r>
  <r>
    <x v="1"/>
    <x v="4"/>
    <d v="2006-09-23T00:00:00"/>
    <x v="1"/>
    <n v="18"/>
  </r>
  <r>
    <x v="0"/>
    <x v="5"/>
    <d v="2022-05-22T00:00:00"/>
    <x v="3"/>
    <n v="2"/>
  </r>
  <r>
    <x v="1"/>
    <x v="6"/>
    <d v="2012-09-11T00:00:00"/>
    <x v="2"/>
    <n v="12"/>
  </r>
  <r>
    <x v="0"/>
    <x v="7"/>
    <d v="2004-10-06T00:00:00"/>
    <x v="1"/>
    <n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ADCFC1-37F4-405F-8C8B-789529F50717}" name="피벗 테이블1" cacheId="17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Q14"/>
  <sheetViews>
    <sheetView workbookViewId="0">
      <selection activeCell="J11" sqref="J11"/>
    </sheetView>
  </sheetViews>
  <sheetFormatPr defaultRowHeight="17" x14ac:dyDescent="0.45"/>
  <cols>
    <col min="1" max="1" width="10.4140625" bestFit="1" customWidth="1"/>
    <col min="4" max="4" width="10.75" bestFit="1" customWidth="1"/>
  </cols>
  <sheetData>
    <row r="1" spans="1:17" x14ac:dyDescent="0.45">
      <c r="A1" t="s">
        <v>6</v>
      </c>
    </row>
    <row r="3" spans="1:17" x14ac:dyDescent="0.45">
      <c r="A3" s="1" t="s">
        <v>237</v>
      </c>
      <c r="B3" s="1" t="s">
        <v>227</v>
      </c>
      <c r="C3" s="1" t="s">
        <v>115</v>
      </c>
      <c r="D3" s="1" t="s">
        <v>251</v>
      </c>
      <c r="E3" s="1" t="s">
        <v>252</v>
      </c>
      <c r="F3" s="1" t="s">
        <v>259</v>
      </c>
    </row>
    <row r="4" spans="1:17" x14ac:dyDescent="0.45">
      <c r="A4" s="1" t="s">
        <v>238</v>
      </c>
      <c r="B4" s="1" t="s">
        <v>241</v>
      </c>
      <c r="C4" s="1" t="s">
        <v>244</v>
      </c>
      <c r="D4" s="2">
        <v>43525</v>
      </c>
      <c r="E4" s="1" t="s">
        <v>253</v>
      </c>
      <c r="F4" s="1" t="s">
        <v>260</v>
      </c>
    </row>
    <row r="5" spans="1:17" x14ac:dyDescent="0.45">
      <c r="A5" s="1" t="s">
        <v>239</v>
      </c>
      <c r="B5" s="1" t="s">
        <v>242</v>
      </c>
      <c r="C5" s="1" t="s">
        <v>246</v>
      </c>
      <c r="D5" s="2">
        <v>42796</v>
      </c>
      <c r="E5" s="1" t="s">
        <v>254</v>
      </c>
      <c r="F5" s="1" t="s">
        <v>261</v>
      </c>
    </row>
    <row r="6" spans="1:17" x14ac:dyDescent="0.45">
      <c r="A6" s="1" t="s">
        <v>240</v>
      </c>
      <c r="B6" s="1" t="s">
        <v>243</v>
      </c>
      <c r="C6" s="1" t="s">
        <v>247</v>
      </c>
      <c r="D6" s="2">
        <v>44291</v>
      </c>
      <c r="E6" s="1" t="s">
        <v>255</v>
      </c>
      <c r="F6" s="1" t="s">
        <v>262</v>
      </c>
    </row>
    <row r="7" spans="1:17" x14ac:dyDescent="0.45">
      <c r="A7" s="1" t="s">
        <v>239</v>
      </c>
      <c r="B7" s="1" t="s">
        <v>242</v>
      </c>
      <c r="C7" s="1" t="s">
        <v>248</v>
      </c>
      <c r="D7" s="2">
        <v>42663</v>
      </c>
      <c r="E7" s="1" t="s">
        <v>256</v>
      </c>
      <c r="F7" s="1" t="s">
        <v>263</v>
      </c>
    </row>
    <row r="8" spans="1:17" x14ac:dyDescent="0.45">
      <c r="A8" s="1" t="s">
        <v>239</v>
      </c>
      <c r="B8" s="1" t="s">
        <v>241</v>
      </c>
      <c r="C8" s="1" t="s">
        <v>249</v>
      </c>
      <c r="D8" s="2">
        <v>43394</v>
      </c>
      <c r="E8" s="1" t="s">
        <v>257</v>
      </c>
      <c r="F8" s="1" t="s">
        <v>264</v>
      </c>
    </row>
    <row r="9" spans="1:17" x14ac:dyDescent="0.45">
      <c r="A9" s="1" t="s">
        <v>238</v>
      </c>
      <c r="B9" s="1" t="s">
        <v>243</v>
      </c>
      <c r="C9" s="1" t="s">
        <v>250</v>
      </c>
      <c r="D9" s="2">
        <v>44856</v>
      </c>
      <c r="E9" s="1" t="s">
        <v>258</v>
      </c>
      <c r="F9" s="1" t="s">
        <v>265</v>
      </c>
    </row>
    <row r="14" spans="1:17" x14ac:dyDescent="0.45">
      <c r="Q14" t="s">
        <v>245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I15" sqref="I15"/>
    </sheetView>
  </sheetViews>
  <sheetFormatPr defaultRowHeight="17" x14ac:dyDescent="0.45"/>
  <cols>
    <col min="6" max="6" width="5.58203125" customWidth="1"/>
  </cols>
  <sheetData>
    <row r="1" spans="1:5" ht="21" x14ac:dyDescent="0.45">
      <c r="A1" s="47" t="s">
        <v>204</v>
      </c>
      <c r="B1" s="47"/>
      <c r="C1" s="47"/>
      <c r="D1" s="47"/>
      <c r="E1" s="47"/>
    </row>
    <row r="3" spans="1:5" x14ac:dyDescent="0.45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45">
      <c r="A4" s="5" t="s">
        <v>209</v>
      </c>
      <c r="B4" s="5">
        <v>86</v>
      </c>
      <c r="C4" s="5">
        <v>88</v>
      </c>
      <c r="D4" s="5">
        <v>91</v>
      </c>
      <c r="E4" s="19">
        <f>AVERAGE(B4:D4)</f>
        <v>88.333333333333329</v>
      </c>
    </row>
    <row r="5" spans="1:5" x14ac:dyDescent="0.45">
      <c r="A5" s="5" t="s">
        <v>210</v>
      </c>
      <c r="B5" s="5">
        <v>67</v>
      </c>
      <c r="C5" s="5">
        <v>83</v>
      </c>
      <c r="D5" s="5">
        <v>75</v>
      </c>
      <c r="E5" s="19">
        <f t="shared" ref="E5:E12" si="0">AVERAGE(B5:D5)</f>
        <v>75</v>
      </c>
    </row>
    <row r="6" spans="1:5" x14ac:dyDescent="0.45">
      <c r="A6" s="5" t="s">
        <v>211</v>
      </c>
      <c r="B6" s="5">
        <v>68</v>
      </c>
      <c r="C6" s="5">
        <v>55</v>
      </c>
      <c r="D6" s="5">
        <v>62</v>
      </c>
      <c r="E6" s="19">
        <f t="shared" si="0"/>
        <v>61.666666666666664</v>
      </c>
    </row>
    <row r="7" spans="1:5" x14ac:dyDescent="0.45">
      <c r="A7" s="5" t="s">
        <v>212</v>
      </c>
      <c r="B7" s="5">
        <v>94</v>
      </c>
      <c r="C7" s="5">
        <v>92</v>
      </c>
      <c r="D7" s="5">
        <v>95</v>
      </c>
      <c r="E7" s="19">
        <f t="shared" si="0"/>
        <v>93.666666666666671</v>
      </c>
    </row>
    <row r="8" spans="1:5" x14ac:dyDescent="0.45">
      <c r="A8" s="5" t="s">
        <v>213</v>
      </c>
      <c r="B8" s="5">
        <v>92</v>
      </c>
      <c r="C8" s="5">
        <v>90</v>
      </c>
      <c r="D8" s="5">
        <v>91</v>
      </c>
      <c r="E8" s="19">
        <f t="shared" si="0"/>
        <v>91</v>
      </c>
    </row>
    <row r="9" spans="1:5" x14ac:dyDescent="0.45">
      <c r="A9" s="5" t="s">
        <v>214</v>
      </c>
      <c r="B9" s="5">
        <v>78</v>
      </c>
      <c r="C9" s="5">
        <v>81</v>
      </c>
      <c r="D9" s="5">
        <v>80</v>
      </c>
      <c r="E9" s="19">
        <f t="shared" si="0"/>
        <v>79.666666666666671</v>
      </c>
    </row>
    <row r="10" spans="1:5" x14ac:dyDescent="0.45">
      <c r="A10" s="5" t="s">
        <v>215</v>
      </c>
      <c r="B10" s="5">
        <v>90</v>
      </c>
      <c r="C10" s="5">
        <v>85</v>
      </c>
      <c r="D10" s="5">
        <v>87</v>
      </c>
      <c r="E10" s="19">
        <f t="shared" si="0"/>
        <v>87.333333333333329</v>
      </c>
    </row>
    <row r="11" spans="1:5" x14ac:dyDescent="0.45">
      <c r="A11" s="5" t="s">
        <v>216</v>
      </c>
      <c r="B11" s="5">
        <v>82</v>
      </c>
      <c r="C11" s="5">
        <v>85</v>
      </c>
      <c r="D11" s="5">
        <v>79</v>
      </c>
      <c r="E11" s="19">
        <f t="shared" si="0"/>
        <v>82</v>
      </c>
    </row>
    <row r="12" spans="1:5" x14ac:dyDescent="0.45">
      <c r="A12" s="5" t="s">
        <v>217</v>
      </c>
      <c r="B12" s="5">
        <v>79</v>
      </c>
      <c r="C12" s="5">
        <v>86</v>
      </c>
      <c r="D12" s="5">
        <v>82</v>
      </c>
      <c r="E12" s="19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19050</xdr:colOff>
                    <xdr:row>2</xdr:row>
                    <xdr:rowOff>31750</xdr:rowOff>
                  </from>
                  <to>
                    <xdr:col>8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activeCell="M16" sqref="M16"/>
    </sheetView>
  </sheetViews>
  <sheetFormatPr defaultRowHeight="17" x14ac:dyDescent="0.45"/>
  <sheetData>
    <row r="1" spans="1:5" ht="21" x14ac:dyDescent="0.45">
      <c r="A1" s="47" t="s">
        <v>218</v>
      </c>
      <c r="B1" s="47"/>
      <c r="C1" s="47"/>
      <c r="D1" s="47"/>
      <c r="E1" s="47"/>
    </row>
    <row r="2" spans="1:5" x14ac:dyDescent="0.45">
      <c r="E2" s="17" t="s">
        <v>219</v>
      </c>
    </row>
    <row r="3" spans="1:5" x14ac:dyDescent="0.45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5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5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5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5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5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5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5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5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F1" sqref="F1"/>
    </sheetView>
  </sheetViews>
  <sheetFormatPr defaultRowHeight="17" x14ac:dyDescent="0.45"/>
  <sheetData>
    <row r="1" spans="1:7" x14ac:dyDescent="0.45">
      <c r="C1" t="s">
        <v>89</v>
      </c>
    </row>
    <row r="3" spans="1:7" x14ac:dyDescent="0.45">
      <c r="A3" s="45" t="s">
        <v>1</v>
      </c>
      <c r="B3" s="45" t="s">
        <v>37</v>
      </c>
      <c r="C3" s="45" t="s">
        <v>90</v>
      </c>
      <c r="D3" s="45"/>
      <c r="E3" s="45"/>
      <c r="F3" s="45"/>
      <c r="G3" s="45"/>
    </row>
    <row r="4" spans="1:7" ht="17.5" thickBot="1" x14ac:dyDescent="0.5">
      <c r="A4" s="46"/>
      <c r="B4" s="46"/>
      <c r="C4" s="24" t="s">
        <v>91</v>
      </c>
      <c r="D4" s="24" t="s">
        <v>92</v>
      </c>
      <c r="E4" s="24" t="s">
        <v>93</v>
      </c>
      <c r="F4" s="24" t="s">
        <v>94</v>
      </c>
      <c r="G4" s="24" t="s">
        <v>95</v>
      </c>
    </row>
    <row r="5" spans="1:7" ht="17.5" thickTop="1" x14ac:dyDescent="0.45">
      <c r="A5" s="21" t="s">
        <v>96</v>
      </c>
      <c r="B5" s="21" t="s">
        <v>97</v>
      </c>
      <c r="C5" s="21">
        <v>18</v>
      </c>
      <c r="D5" s="21">
        <v>96</v>
      </c>
      <c r="E5" s="21">
        <v>85</v>
      </c>
      <c r="F5" s="22">
        <v>90.5</v>
      </c>
      <c r="G5" s="23" t="s">
        <v>98</v>
      </c>
    </row>
    <row r="6" spans="1:7" x14ac:dyDescent="0.45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19">
        <v>36</v>
      </c>
      <c r="G6" s="20" t="s">
        <v>100</v>
      </c>
    </row>
    <row r="7" spans="1:7" x14ac:dyDescent="0.45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19">
        <v>92.5</v>
      </c>
      <c r="G7" s="20" t="s">
        <v>102</v>
      </c>
    </row>
    <row r="8" spans="1:7" x14ac:dyDescent="0.45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19">
        <v>76.5</v>
      </c>
      <c r="G8" s="20" t="s">
        <v>105</v>
      </c>
    </row>
    <row r="9" spans="1:7" x14ac:dyDescent="0.45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19">
        <v>65</v>
      </c>
      <c r="G9" s="20" t="s">
        <v>107</v>
      </c>
    </row>
    <row r="10" spans="1:7" x14ac:dyDescent="0.45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19">
        <v>84</v>
      </c>
      <c r="G10" s="20" t="s">
        <v>107</v>
      </c>
    </row>
    <row r="11" spans="1:7" x14ac:dyDescent="0.45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19">
        <v>93</v>
      </c>
      <c r="G11" s="20" t="s">
        <v>98</v>
      </c>
    </row>
    <row r="12" spans="1:7" x14ac:dyDescent="0.45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19">
        <v>92.5</v>
      </c>
      <c r="G12" s="20" t="s">
        <v>102</v>
      </c>
    </row>
    <row r="13" spans="1:7" x14ac:dyDescent="0.45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19">
        <v>93</v>
      </c>
      <c r="G13" s="20" t="s">
        <v>98</v>
      </c>
    </row>
  </sheetData>
  <mergeCells count="3">
    <mergeCell ref="A3:A4"/>
    <mergeCell ref="B3:B4"/>
    <mergeCell ref="C3:G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N13" sqref="N13"/>
    </sheetView>
  </sheetViews>
  <sheetFormatPr defaultRowHeight="17" x14ac:dyDescent="0.45"/>
  <sheetData>
    <row r="1" spans="1:7" ht="21" x14ac:dyDescent="0.45">
      <c r="A1" s="47" t="s">
        <v>113</v>
      </c>
      <c r="B1" s="47"/>
      <c r="C1" s="47"/>
      <c r="D1" s="47"/>
      <c r="E1" s="47"/>
      <c r="F1" s="47"/>
      <c r="G1" s="47"/>
    </row>
    <row r="3" spans="1:7" x14ac:dyDescent="0.45">
      <c r="A3" s="48" t="s">
        <v>114</v>
      </c>
      <c r="B3" s="48" t="s">
        <v>115</v>
      </c>
      <c r="C3" s="48" t="s">
        <v>118</v>
      </c>
      <c r="D3" s="48"/>
      <c r="E3" s="48"/>
      <c r="F3" s="48" t="s">
        <v>116</v>
      </c>
      <c r="G3" s="48"/>
    </row>
    <row r="4" spans="1:7" x14ac:dyDescent="0.45">
      <c r="A4" s="48"/>
      <c r="B4" s="48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5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5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5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5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5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5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5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5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7" workbookViewId="0">
      <selection activeCell="D7" sqref="D7"/>
    </sheetView>
  </sheetViews>
  <sheetFormatPr defaultRowHeight="17" x14ac:dyDescent="0.45"/>
  <cols>
    <col min="1" max="1" width="8.83203125" bestFit="1" customWidth="1"/>
    <col min="2" max="3" width="8.6640625" customWidth="1"/>
    <col min="4" max="4" width="9.6640625" bestFit="1" customWidth="1"/>
    <col min="5" max="7" width="8.6640625" customWidth="1"/>
    <col min="8" max="9" width="9.6640625" bestFit="1" customWidth="1"/>
    <col min="10" max="10" width="8.6640625" customWidth="1"/>
  </cols>
  <sheetData>
    <row r="1" spans="1:10" ht="21" x14ac:dyDescent="0.45">
      <c r="A1" s="47" t="s">
        <v>131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ht="34" x14ac:dyDescent="0.45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5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5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5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5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5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5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5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5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5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5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5">
      <c r="A16" s="1" t="s">
        <v>266</v>
      </c>
      <c r="B16" s="1" t="s">
        <v>268</v>
      </c>
      <c r="C16" s="1"/>
    </row>
    <row r="17" spans="1:10" x14ac:dyDescent="0.45">
      <c r="A17" s="1" t="s">
        <v>267</v>
      </c>
      <c r="B17" s="1"/>
      <c r="C17" s="1"/>
    </row>
    <row r="18" spans="1:10" x14ac:dyDescent="0.45">
      <c r="A18" s="1"/>
      <c r="B18" s="1" t="s">
        <v>269</v>
      </c>
      <c r="C18" s="1"/>
    </row>
    <row r="20" spans="1:10" x14ac:dyDescent="0.45">
      <c r="A20" s="49" t="s">
        <v>152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10" ht="34" x14ac:dyDescent="0.45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45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5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5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5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5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5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5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opLeftCell="A11" workbookViewId="0">
      <selection activeCell="O14" sqref="O14"/>
    </sheetView>
  </sheetViews>
  <sheetFormatPr defaultRowHeight="17" x14ac:dyDescent="0.45"/>
  <cols>
    <col min="4" max="4" width="10.58203125" bestFit="1" customWidth="1"/>
  </cols>
  <sheetData>
    <row r="1" spans="1:9" x14ac:dyDescent="0.45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5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5">
      <c r="A3" s="5" t="s">
        <v>13</v>
      </c>
      <c r="B3" s="6">
        <v>0.4604166666666667</v>
      </c>
      <c r="C3" s="6">
        <v>0.4826388888888889</v>
      </c>
      <c r="D3" s="7">
        <f>HOUR(C3-B3)*6*1200+MINUTE(C3-B3)/10*1200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IF(OR(_xlfn.RANK.EQ(G3,$G$3:$G$10)&lt;=3,_xlfn.RANK.EQ(H3,$H$3:$H$10)&lt;=3),"통과","")</f>
        <v>통과</v>
      </c>
    </row>
    <row r="4" spans="1:9" x14ac:dyDescent="0.45">
      <c r="A4" s="5" t="s">
        <v>14</v>
      </c>
      <c r="B4" s="6">
        <v>0.46597222222222223</v>
      </c>
      <c r="C4" s="6">
        <v>0.4777777777777778</v>
      </c>
      <c r="D4" s="7">
        <f t="shared" ref="D4:D10" si="0">HOUR(C4-B4)*6*1200+MINUTE(C4-B4)/10*1200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IF(OR(_xlfn.RANK.EQ(G4,$G$3:$G$10)&lt;=3,_xlfn.RANK.EQ(H4,$H$3:$H$10)&lt;=3),"통과","")</f>
        <v/>
      </c>
    </row>
    <row r="5" spans="1:9" x14ac:dyDescent="0.45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45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45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45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45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45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45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5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5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45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45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45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45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45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45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45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45">
      <c r="A22" s="50" t="s">
        <v>48</v>
      </c>
      <c r="B22" s="50"/>
      <c r="C22" s="50"/>
      <c r="D22" s="7">
        <f>SUMIFS(D14:D21,B14:B21,"판매부",C14:C21,"대리")</f>
        <v>3300000</v>
      </c>
    </row>
    <row r="23" spans="1:9" x14ac:dyDescent="0.45">
      <c r="F23" t="s">
        <v>71</v>
      </c>
    </row>
    <row r="24" spans="1:9" x14ac:dyDescent="0.45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5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5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45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45">
      <c r="A28" s="5" t="s">
        <v>83</v>
      </c>
      <c r="B28" s="5">
        <v>5.3860000000000001</v>
      </c>
      <c r="C28" s="5">
        <f t="shared" si="3"/>
        <v>3</v>
      </c>
    </row>
    <row r="29" spans="1:9" x14ac:dyDescent="0.45">
      <c r="A29" s="5" t="s">
        <v>84</v>
      </c>
      <c r="B29" s="5">
        <v>5.165</v>
      </c>
      <c r="C29" s="5">
        <f t="shared" si="3"/>
        <v>1</v>
      </c>
    </row>
    <row r="30" spans="1:9" x14ac:dyDescent="0.45">
      <c r="A30" s="5" t="s">
        <v>85</v>
      </c>
      <c r="B30" s="5"/>
      <c r="C30" s="5" t="str">
        <f t="shared" si="3"/>
        <v>실격</v>
      </c>
    </row>
    <row r="31" spans="1:9" x14ac:dyDescent="0.45">
      <c r="A31" s="5" t="s">
        <v>86</v>
      </c>
      <c r="B31" s="5">
        <v>6.2240000000000002</v>
      </c>
      <c r="C31" s="5">
        <f t="shared" si="3"/>
        <v>5</v>
      </c>
    </row>
    <row r="32" spans="1:9" x14ac:dyDescent="0.45">
      <c r="A32" s="5" t="s">
        <v>87</v>
      </c>
      <c r="B32" s="5">
        <v>5.6369999999999996</v>
      </c>
      <c r="C32" s="5">
        <f t="shared" si="3"/>
        <v>4</v>
      </c>
    </row>
    <row r="33" spans="1:3" x14ac:dyDescent="0.45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D10" sqref="D10"/>
    </sheetView>
  </sheetViews>
  <sheetFormatPr defaultRowHeight="17" outlineLevelRow="3" x14ac:dyDescent="0.45"/>
  <cols>
    <col min="1" max="1" width="9.5" bestFit="1" customWidth="1"/>
    <col min="5" max="5" width="9.33203125" bestFit="1" customWidth="1"/>
  </cols>
  <sheetData>
    <row r="1" spans="1:6" ht="21" x14ac:dyDescent="0.45">
      <c r="A1" s="47" t="s">
        <v>153</v>
      </c>
      <c r="B1" s="47"/>
      <c r="C1" s="47"/>
      <c r="D1" s="47"/>
      <c r="E1" s="47"/>
      <c r="F1" s="47"/>
    </row>
    <row r="2" spans="1:6" ht="17" customHeight="1" x14ac:dyDescent="0.45">
      <c r="A2" s="18"/>
      <c r="B2" s="18"/>
      <c r="C2" s="18"/>
      <c r="D2" s="18"/>
      <c r="E2" s="18"/>
      <c r="F2" s="18"/>
    </row>
    <row r="3" spans="1:6" x14ac:dyDescent="0.45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5">
      <c r="A4" s="14">
        <v>45210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5">
      <c r="A5" s="14">
        <v>45206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5">
      <c r="A6" s="14"/>
      <c r="B6" s="25" t="s">
        <v>277</v>
      </c>
      <c r="C6" s="7"/>
      <c r="D6" s="5"/>
      <c r="E6" s="7">
        <f>SUBTOTAL(4,E4:E5)</f>
        <v>147000</v>
      </c>
      <c r="F6" s="5"/>
    </row>
    <row r="7" spans="1:6" outlineLevel="1" x14ac:dyDescent="0.45">
      <c r="A7" s="14"/>
      <c r="B7" s="25" t="s">
        <v>270</v>
      </c>
      <c r="C7" s="7"/>
      <c r="D7" s="5">
        <f>SUBTOTAL(9,D4:D5)</f>
        <v>45</v>
      </c>
      <c r="E7" s="7"/>
      <c r="F7" s="5"/>
    </row>
    <row r="8" spans="1:6" outlineLevel="3" x14ac:dyDescent="0.45">
      <c r="A8" s="14">
        <v>45214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5">
      <c r="A9" s="14">
        <v>45213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5">
      <c r="A10" s="14"/>
      <c r="B10" s="25" t="s">
        <v>278</v>
      </c>
      <c r="C10" s="7"/>
      <c r="D10" s="5"/>
      <c r="E10" s="7">
        <f>SUBTOTAL(4,E8:E9)</f>
        <v>800000</v>
      </c>
      <c r="F10" s="5"/>
    </row>
    <row r="11" spans="1:6" outlineLevel="1" x14ac:dyDescent="0.45">
      <c r="A11" s="14"/>
      <c r="B11" s="25" t="s">
        <v>271</v>
      </c>
      <c r="C11" s="7"/>
      <c r="D11" s="5">
        <f>SUBTOTAL(9,D8:D9)</f>
        <v>64</v>
      </c>
      <c r="E11" s="7"/>
      <c r="F11" s="5"/>
    </row>
    <row r="12" spans="1:6" outlineLevel="3" x14ac:dyDescent="0.45">
      <c r="A12" s="14">
        <v>45207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5">
      <c r="A13" s="14">
        <v>45200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5">
      <c r="A14" s="14"/>
      <c r="B14" s="25" t="s">
        <v>279</v>
      </c>
      <c r="C14" s="7"/>
      <c r="D14" s="5"/>
      <c r="E14" s="7">
        <f>SUBTOTAL(4,E12:E13)</f>
        <v>116380</v>
      </c>
      <c r="F14" s="5"/>
    </row>
    <row r="15" spans="1:6" outlineLevel="1" x14ac:dyDescent="0.45">
      <c r="A15" s="14"/>
      <c r="B15" s="25" t="s">
        <v>272</v>
      </c>
      <c r="C15" s="7"/>
      <c r="D15" s="5">
        <f>SUBTOTAL(9,D12:D13)</f>
        <v>21</v>
      </c>
      <c r="E15" s="7"/>
      <c r="F15" s="5"/>
    </row>
    <row r="16" spans="1:6" outlineLevel="3" x14ac:dyDescent="0.45">
      <c r="A16" s="14">
        <v>45214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5">
      <c r="A17" s="14">
        <v>45205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5">
      <c r="A18" s="14"/>
      <c r="B18" s="25" t="s">
        <v>280</v>
      </c>
      <c r="C18" s="7"/>
      <c r="D18" s="5"/>
      <c r="E18" s="7">
        <f>SUBTOTAL(4,E16:E17)</f>
        <v>91200</v>
      </c>
      <c r="F18" s="5"/>
    </row>
    <row r="19" spans="1:6" outlineLevel="1" x14ac:dyDescent="0.45">
      <c r="A19" s="14"/>
      <c r="B19" s="25" t="s">
        <v>273</v>
      </c>
      <c r="C19" s="7"/>
      <c r="D19" s="5">
        <f>SUBTOTAL(9,D16:D17)</f>
        <v>39</v>
      </c>
      <c r="E19" s="7"/>
      <c r="F19" s="5"/>
    </row>
    <row r="20" spans="1:6" outlineLevel="3" x14ac:dyDescent="0.45">
      <c r="A20" s="14">
        <v>45205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5">
      <c r="A21" s="14">
        <v>45204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5">
      <c r="A22" s="14"/>
      <c r="B22" s="25" t="s">
        <v>281</v>
      </c>
      <c r="C22" s="7"/>
      <c r="D22" s="5"/>
      <c r="E22" s="7">
        <f>SUBTOTAL(4,E20:E21)</f>
        <v>6600</v>
      </c>
      <c r="F22" s="5"/>
    </row>
    <row r="23" spans="1:6" outlineLevel="1" x14ac:dyDescent="0.45">
      <c r="A23" s="14"/>
      <c r="B23" s="25" t="s">
        <v>274</v>
      </c>
      <c r="C23" s="7"/>
      <c r="D23" s="5">
        <f>SUBTOTAL(9,D20:D21)</f>
        <v>16</v>
      </c>
      <c r="E23" s="7"/>
      <c r="F23" s="5"/>
    </row>
    <row r="24" spans="1:6" outlineLevel="3" x14ac:dyDescent="0.45">
      <c r="A24" s="14">
        <v>45214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5">
      <c r="A25" s="14">
        <v>45208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5">
      <c r="A26" s="26"/>
      <c r="B26" s="28" t="s">
        <v>282</v>
      </c>
      <c r="C26" s="27"/>
      <c r="D26" s="1"/>
      <c r="E26" s="27">
        <f>SUBTOTAL(4,E24:E25)</f>
        <v>72000</v>
      </c>
      <c r="F26" s="1"/>
    </row>
    <row r="27" spans="1:6" outlineLevel="1" x14ac:dyDescent="0.45">
      <c r="A27" s="26"/>
      <c r="B27" s="28" t="s">
        <v>275</v>
      </c>
      <c r="C27" s="27"/>
      <c r="D27" s="1">
        <f>SUBTOTAL(9,D24:D25)</f>
        <v>80</v>
      </c>
      <c r="E27" s="27"/>
      <c r="F27" s="1"/>
    </row>
    <row r="28" spans="1:6" x14ac:dyDescent="0.45">
      <c r="A28" s="26"/>
      <c r="B28" s="28" t="s">
        <v>283</v>
      </c>
      <c r="C28" s="27"/>
      <c r="D28" s="1"/>
      <c r="E28" s="27">
        <f>SUBTOTAL(4,E4:E25)</f>
        <v>800000</v>
      </c>
      <c r="F28" s="1"/>
    </row>
    <row r="29" spans="1:6" x14ac:dyDescent="0.45">
      <c r="A29" s="26"/>
      <c r="B29" s="28" t="s">
        <v>276</v>
      </c>
      <c r="C29" s="27"/>
      <c r="D29" s="1">
        <f>SUBTOTAL(9,D4:D25)</f>
        <v>265</v>
      </c>
      <c r="E29" s="27"/>
      <c r="F29" s="1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tabSelected="1" workbookViewId="0">
      <selection activeCell="A14" sqref="A14"/>
    </sheetView>
  </sheetViews>
  <sheetFormatPr defaultRowHeight="17" x14ac:dyDescent="0.45"/>
  <cols>
    <col min="1" max="1" width="14.5" bestFit="1" customWidth="1"/>
    <col min="2" max="2" width="11.4140625" bestFit="1" customWidth="1"/>
    <col min="3" max="5" width="5" bestFit="1" customWidth="1"/>
    <col min="6" max="6" width="6.83203125" bestFit="1" customWidth="1"/>
  </cols>
  <sheetData>
    <row r="1" spans="1:5" ht="21" x14ac:dyDescent="0.45">
      <c r="A1" s="47" t="s">
        <v>170</v>
      </c>
      <c r="B1" s="47"/>
      <c r="C1" s="47"/>
      <c r="D1" s="47"/>
      <c r="E1" s="47"/>
    </row>
    <row r="3" spans="1:5" x14ac:dyDescent="0.45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5">
      <c r="A4" s="5" t="s">
        <v>172</v>
      </c>
      <c r="B4" s="5" t="s">
        <v>173</v>
      </c>
      <c r="C4" s="13">
        <v>34051</v>
      </c>
      <c r="D4" s="5" t="s">
        <v>174</v>
      </c>
      <c r="E4" s="5">
        <f ca="1">YEAR(TODAY())-YEAR(C4)</f>
        <v>31</v>
      </c>
    </row>
    <row r="5" spans="1:5" x14ac:dyDescent="0.45">
      <c r="A5" s="5" t="s">
        <v>39</v>
      </c>
      <c r="B5" s="5" t="s">
        <v>175</v>
      </c>
      <c r="C5" s="13">
        <v>38617</v>
      </c>
      <c r="D5" s="5" t="s">
        <v>176</v>
      </c>
      <c r="E5" s="5">
        <f t="shared" ref="E5:E11" ca="1" si="0">YEAR(TODAY())-YEAR(C5)</f>
        <v>19</v>
      </c>
    </row>
    <row r="6" spans="1:5" x14ac:dyDescent="0.45">
      <c r="A6" s="5" t="s">
        <v>172</v>
      </c>
      <c r="B6" s="5" t="s">
        <v>177</v>
      </c>
      <c r="C6" s="13">
        <v>41550</v>
      </c>
      <c r="D6" s="5" t="s">
        <v>4</v>
      </c>
      <c r="E6" s="5">
        <f t="shared" ca="1" si="0"/>
        <v>11</v>
      </c>
    </row>
    <row r="7" spans="1:5" x14ac:dyDescent="0.45">
      <c r="A7" s="5" t="s">
        <v>39</v>
      </c>
      <c r="B7" s="5" t="s">
        <v>178</v>
      </c>
      <c r="C7" s="13">
        <v>44451</v>
      </c>
      <c r="D7" s="5" t="s">
        <v>5</v>
      </c>
      <c r="E7" s="5">
        <f t="shared" ca="1" si="0"/>
        <v>3</v>
      </c>
    </row>
    <row r="8" spans="1:5" x14ac:dyDescent="0.45">
      <c r="A8" s="5" t="s">
        <v>39</v>
      </c>
      <c r="B8" s="5" t="s">
        <v>179</v>
      </c>
      <c r="C8" s="13">
        <v>38983</v>
      </c>
      <c r="D8" s="5" t="s">
        <v>176</v>
      </c>
      <c r="E8" s="5">
        <f t="shared" ca="1" si="0"/>
        <v>18</v>
      </c>
    </row>
    <row r="9" spans="1:5" x14ac:dyDescent="0.45">
      <c r="A9" s="5" t="s">
        <v>172</v>
      </c>
      <c r="B9" s="5" t="s">
        <v>180</v>
      </c>
      <c r="C9" s="13">
        <v>44703</v>
      </c>
      <c r="D9" s="5" t="s">
        <v>5</v>
      </c>
      <c r="E9" s="5">
        <f t="shared" ca="1" si="0"/>
        <v>2</v>
      </c>
    </row>
    <row r="10" spans="1:5" x14ac:dyDescent="0.45">
      <c r="A10" s="5" t="s">
        <v>39</v>
      </c>
      <c r="B10" s="5" t="s">
        <v>181</v>
      </c>
      <c r="C10" s="13">
        <v>41163</v>
      </c>
      <c r="D10" s="5" t="s">
        <v>4</v>
      </c>
      <c r="E10" s="5">
        <f t="shared" ca="1" si="0"/>
        <v>12</v>
      </c>
    </row>
    <row r="11" spans="1:5" x14ac:dyDescent="0.45">
      <c r="A11" s="5" t="s">
        <v>172</v>
      </c>
      <c r="B11" s="5" t="s">
        <v>182</v>
      </c>
      <c r="C11" s="13">
        <v>38266</v>
      </c>
      <c r="D11" s="5" t="s">
        <v>176</v>
      </c>
      <c r="E11" s="5">
        <f t="shared" ca="1" si="0"/>
        <v>20</v>
      </c>
    </row>
    <row r="14" spans="1:5" x14ac:dyDescent="0.45">
      <c r="A14" s="29" t="s">
        <v>23</v>
      </c>
      <c r="B14" t="s">
        <v>284</v>
      </c>
    </row>
    <row r="16" spans="1:5" x14ac:dyDescent="0.45">
      <c r="A16" s="29" t="s">
        <v>287</v>
      </c>
      <c r="B16" s="29" t="s">
        <v>286</v>
      </c>
    </row>
    <row r="17" spans="1:5" x14ac:dyDescent="0.45">
      <c r="A17" s="29" t="s">
        <v>285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45">
      <c r="A18" s="30" t="s">
        <v>172</v>
      </c>
      <c r="B18" s="54">
        <v>11</v>
      </c>
      <c r="C18" s="54">
        <v>20</v>
      </c>
      <c r="D18" s="54">
        <v>2</v>
      </c>
      <c r="E18" s="54">
        <v>31</v>
      </c>
    </row>
    <row r="19" spans="1:5" x14ac:dyDescent="0.45">
      <c r="A19" s="30" t="s">
        <v>39</v>
      </c>
      <c r="B19" s="54">
        <v>12</v>
      </c>
      <c r="C19" s="54">
        <v>18</v>
      </c>
      <c r="D19" s="54">
        <v>3</v>
      </c>
      <c r="E19" s="54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0A35-AF76-44CA-81C5-12DA815F3C3F}">
  <sheetPr>
    <outlinePr summaryBelow="0"/>
  </sheetPr>
  <dimension ref="B1:G11"/>
  <sheetViews>
    <sheetView showGridLines="0" workbookViewId="0"/>
  </sheetViews>
  <sheetFormatPr defaultRowHeight="17" outlineLevelRow="1" outlineLevelCol="1" x14ac:dyDescent="0.45"/>
  <cols>
    <col min="3" max="3" width="14.33203125" bestFit="1" customWidth="1"/>
    <col min="4" max="7" width="15.4140625" bestFit="1" customWidth="1" outlineLevel="1"/>
  </cols>
  <sheetData>
    <row r="1" spans="2:7" ht="17.5" thickBot="1" x14ac:dyDescent="0.5"/>
    <row r="2" spans="2:7" x14ac:dyDescent="0.45">
      <c r="B2" s="34" t="s">
        <v>295</v>
      </c>
      <c r="C2" s="35"/>
      <c r="D2" s="41"/>
      <c r="E2" s="41"/>
      <c r="F2" s="41"/>
      <c r="G2" s="41"/>
    </row>
    <row r="3" spans="2:7" collapsed="1" x14ac:dyDescent="0.45">
      <c r="B3" s="33"/>
      <c r="C3" s="33"/>
      <c r="D3" s="42" t="s">
        <v>297</v>
      </c>
      <c r="E3" s="42" t="s">
        <v>290</v>
      </c>
      <c r="F3" s="42" t="s">
        <v>292</v>
      </c>
      <c r="G3" s="42" t="s">
        <v>294</v>
      </c>
    </row>
    <row r="4" spans="2:7" ht="64" hidden="1" outlineLevel="1" x14ac:dyDescent="0.45">
      <c r="B4" s="37"/>
      <c r="C4" s="37"/>
      <c r="E4" s="44" t="s">
        <v>291</v>
      </c>
      <c r="F4" s="44" t="s">
        <v>293</v>
      </c>
      <c r="G4" s="44" t="s">
        <v>291</v>
      </c>
    </row>
    <row r="5" spans="2:7" x14ac:dyDescent="0.45">
      <c r="B5" s="38" t="s">
        <v>296</v>
      </c>
      <c r="C5" s="39"/>
      <c r="D5" s="36"/>
      <c r="E5" s="36"/>
      <c r="F5" s="36"/>
      <c r="G5" s="36"/>
    </row>
    <row r="6" spans="2:7" outlineLevel="1" x14ac:dyDescent="0.45">
      <c r="B6" s="37"/>
      <c r="C6" s="37" t="s">
        <v>288</v>
      </c>
      <c r="D6" s="31">
        <v>0.15</v>
      </c>
      <c r="E6" s="43">
        <v>0.2</v>
      </c>
      <c r="F6" s="43">
        <v>0.25</v>
      </c>
      <c r="G6" s="43">
        <v>0.3</v>
      </c>
    </row>
    <row r="7" spans="2:7" x14ac:dyDescent="0.45">
      <c r="B7" s="38" t="s">
        <v>298</v>
      </c>
      <c r="C7" s="39"/>
      <c r="D7" s="36"/>
      <c r="E7" s="36"/>
      <c r="F7" s="36"/>
      <c r="G7" s="36"/>
    </row>
    <row r="8" spans="2:7" ht="17.5" outlineLevel="1" thickBot="1" x14ac:dyDescent="0.5">
      <c r="B8" s="40"/>
      <c r="C8" s="40" t="s">
        <v>289</v>
      </c>
      <c r="D8" s="32">
        <v>186523.61111111101</v>
      </c>
      <c r="E8" s="32">
        <v>194633.33333333299</v>
      </c>
      <c r="F8" s="32">
        <v>202743.055555556</v>
      </c>
      <c r="G8" s="32">
        <v>210852.77777777801</v>
      </c>
    </row>
    <row r="9" spans="2:7" x14ac:dyDescent="0.45">
      <c r="B9" t="s">
        <v>299</v>
      </c>
    </row>
    <row r="10" spans="2:7" x14ac:dyDescent="0.45">
      <c r="B10" t="s">
        <v>300</v>
      </c>
    </row>
    <row r="11" spans="2:7" x14ac:dyDescent="0.45">
      <c r="B11" t="s">
        <v>301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7" x14ac:dyDescent="0.45"/>
  <cols>
    <col min="1" max="1" width="10.4140625" bestFit="1" customWidth="1"/>
    <col min="3" max="4" width="10.4140625" bestFit="1" customWidth="1"/>
    <col min="7" max="7" width="9.08203125" bestFit="1" customWidth="1"/>
    <col min="8" max="8" width="10.4140625" bestFit="1" customWidth="1"/>
  </cols>
  <sheetData>
    <row r="1" spans="1:8" ht="21" x14ac:dyDescent="0.45">
      <c r="A1" s="47" t="s">
        <v>185</v>
      </c>
      <c r="B1" s="47"/>
      <c r="C1" s="47"/>
      <c r="D1" s="47"/>
      <c r="E1" s="47"/>
      <c r="F1" s="47"/>
      <c r="G1" s="47"/>
      <c r="H1" s="47"/>
    </row>
    <row r="2" spans="1:8" x14ac:dyDescent="0.45">
      <c r="A2" t="s">
        <v>187</v>
      </c>
      <c r="B2" s="9">
        <v>0.1</v>
      </c>
      <c r="C2" s="9">
        <v>0</v>
      </c>
    </row>
    <row r="3" spans="1:8" x14ac:dyDescent="0.45">
      <c r="A3" t="s">
        <v>188</v>
      </c>
      <c r="B3" s="9">
        <v>0.15</v>
      </c>
      <c r="C3" s="1"/>
    </row>
    <row r="4" spans="1:8" x14ac:dyDescent="0.45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5">
      <c r="A5" s="15">
        <v>45172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5">
      <c r="A6" s="15">
        <v>45173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5">
      <c r="A7" s="15">
        <v>45174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5">
      <c r="A8" s="15">
        <v>45175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5">
      <c r="A9" s="15">
        <v>45176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5">
      <c r="A10" s="15">
        <v>45177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5">
      <c r="A11" s="15">
        <v>45178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5">
      <c r="A12" s="15">
        <v>45179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5">
      <c r="A13" s="15">
        <v>45180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5">
      <c r="A14" s="51" t="s">
        <v>203</v>
      </c>
      <c r="B14" s="52"/>
      <c r="C14" s="52"/>
      <c r="D14" s="52"/>
      <c r="E14" s="52"/>
      <c r="F14" s="53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내컴퓨터" comment="만든 사람 내컴퓨터 날짜 2024-08-06">
      <inputCells r="B3" val="0.2" numFmtId="9"/>
    </scenario>
    <scenario name="목표수익률증가2" locked="1" count="1" user="내컴퓨터" comment="만든 사람 내컴퓨터 날짜 2024-08-06_x000a_수정한 사람 내컴퓨터 날짜 2024-08-06">
      <inputCells r="B3" val="0.25" numFmtId="9"/>
    </scenario>
    <scenario name="목표수익률증가3" locked="1" count="1" user="내컴퓨터" comment="만든 사람 내컴퓨터 날짜 2024-08-06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5</vt:i4>
      </vt:variant>
    </vt:vector>
  </HeadingPairs>
  <TitlesOfParts>
    <vt:vector size="16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  <vt:lpstr>목표수익율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정규 김</cp:lastModifiedBy>
  <dcterms:created xsi:type="dcterms:W3CDTF">2023-04-27T08:01:32Z</dcterms:created>
  <dcterms:modified xsi:type="dcterms:W3CDTF">2024-08-16T04:33:29Z</dcterms:modified>
</cp:coreProperties>
</file>