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Lenovo\OneDrive\Desktop\컴활2급 실기\컴활2급 - 기본모의고사\기본 실기 연습\"/>
    </mc:Choice>
  </mc:AlternateContent>
  <bookViews>
    <workbookView xWindow="0" yWindow="0" windowWidth="23040" windowHeight="8988" firstSheet="2" activeTab="10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62913"/>
  <pivotCaches>
    <pivotCache cacheId="4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8" i="5"/>
  <c r="E26" i="5"/>
  <c r="E22" i="5"/>
  <c r="E18" i="5"/>
  <c r="E14" i="5"/>
  <c r="E10" i="5"/>
  <c r="E6" i="5"/>
  <c r="D29" i="5"/>
  <c r="D27" i="5"/>
  <c r="D23" i="5"/>
  <c r="D19" i="5"/>
  <c r="D15" i="5"/>
  <c r="D11" i="5"/>
  <c r="D7" i="5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3" i="4"/>
  <c r="I4" i="4"/>
  <c r="I5" i="4"/>
  <c r="I6" i="4"/>
  <c r="I7" i="4"/>
  <c r="I8" i="4"/>
  <c r="I9" i="4"/>
  <c r="I10" i="4"/>
  <c r="G14" i="10" l="1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>
  <authors>
    <author>Lenovo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<sst xmlns="http://schemas.openxmlformats.org/spreadsheetml/2006/main" count="398" uniqueCount="303">
  <si>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</si>
  <si>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</si>
  <si>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</si>
  <si>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</si>
  <si>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</si>
  <si>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</si>
  <si>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</si>
  <si>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</si>
  <si>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</si>
  <si>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</si>
  <si>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</si>
  <si>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</si>
  <si>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</si>
  <si>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</si>
  <si>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</si>
  <si>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</si>
  <si>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</si>
  <si>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</si>
  <si>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</si>
  <si>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</si>
  <si>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</si>
  <si>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</si>
  <si>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</si>
  <si>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</si>
  <si>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</si>
  <si>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</si>
  <si>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</si>
  <si>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</si>
  <si>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</si>
  <si>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</si>
  <si>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</si>
  <si>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</si>
  <si>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</si>
  <si>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</si>
  <si>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</si>
  <si>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</si>
  <si>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</si>
  <si>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</si>
  <si>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</si>
  <si>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</si>
  <si>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</si>
  <si>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</si>
  <si>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</si>
  <si>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</si>
  <si>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</si>
  <si>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</si>
  <si>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</si>
  <si>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</si>
  <si>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</si>
  <si>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</si>
  <si>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</si>
  <si>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</si>
  <si>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</si>
  <si>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</si>
  <si>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</si>
  <si>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</si>
  <si>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</si>
  <si>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</si>
  <si>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</si>
  <si>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</si>
  <si>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</si>
  <si>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</si>
  <si>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</si>
  <si>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</si>
  <si>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</si>
  <si>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</si>
  <si>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</si>
  <si>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</si>
  <si>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</si>
  <si>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</si>
  <si>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</si>
  <si>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</si>
  <si>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</si>
  <si>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</si>
  <si>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</si>
  <si>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</si>
  <si>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</si>
  <si>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</si>
  <si>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</si>
  <si>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</si>
  <si>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</si>
  <si>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</si>
  <si>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</si>
  <si>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</si>
  <si>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</si>
  <si>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</si>
  <si>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</si>
  <si>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</si>
  <si>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</si>
  <si>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</si>
  <si>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</si>
  <si>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</si>
  <si>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</si>
  <si>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</si>
  <si>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</si>
  <si>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</si>
  <si>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</si>
  <si>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</si>
  <si>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</si>
  <si>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</si>
  <si>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</si>
  <si>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</si>
  <si>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</si>
  <si>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</si>
  <si>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</si>
  <si>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</si>
  <si>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</si>
  <si>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</si>
  <si>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</si>
  <si>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</si>
  <si>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</si>
  <si>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</si>
  <si>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</si>
  <si>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</si>
  <si>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</si>
  <si>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</si>
  <si>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</si>
  <si>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</si>
  <si>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</si>
  <si>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</si>
  <si>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</si>
  <si>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</si>
  <si>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</si>
  <si>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</si>
  <si>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</si>
  <si>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</si>
  <si>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</si>
  <si>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</si>
  <si>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</si>
  <si>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</si>
  <si>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</si>
  <si>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</si>
  <si>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</si>
  <si>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</si>
  <si>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</si>
  <si>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</si>
  <si>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</si>
  <si>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</si>
  <si>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</si>
  <si>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</si>
  <si>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</si>
  <si>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</si>
  <si>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</si>
  <si>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</si>
  <si>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</si>
  <si>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</si>
  <si>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</si>
  <si>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</si>
  <si>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</si>
  <si>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</si>
  <si>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</si>
  <si>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</si>
  <si>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</si>
  <si>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</si>
  <si>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</si>
  <si>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</si>
  <si>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</si>
  <si>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</si>
  <si>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</si>
  <si>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</si>
  <si>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</si>
  <si>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</si>
  <si>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</si>
  <si>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</si>
  <si>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</si>
  <si>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</si>
  <si>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</si>
  <si>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</si>
  <si>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</si>
  <si>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</si>
  <si>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</si>
  <si>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</si>
  <si>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</si>
  <si>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</si>
  <si>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</si>
  <si>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</si>
  <si>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</si>
  <si>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</si>
  <si>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</si>
  <si>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</si>
  <si>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</si>
  <si>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</si>
  <si>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</si>
  <si>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</si>
  <si>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</si>
  <si>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</si>
  <si>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</si>
  <si>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</si>
  <si>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</si>
  <si>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</si>
  <si>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</si>
  <si>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</si>
  <si>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</si>
  <si>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</si>
  <si>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</si>
  <si>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</si>
  <si>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</si>
  <si>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</si>
  <si>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</si>
  <si>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</si>
  <si>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</si>
  <si>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</si>
  <si>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</si>
  <si>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</si>
  <si>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</si>
  <si>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</si>
  <si>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</si>
  <si>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</si>
  <si>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</si>
  <si>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</si>
  <si>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</si>
  <si>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</si>
  <si>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</si>
  <si>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</si>
  <si>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</si>
  <si>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</si>
  <si>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</si>
  <si>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</si>
  <si>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</si>
  <si>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</si>
  <si>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</si>
  <si>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</si>
  <si>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</si>
  <si>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</si>
  <si>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</si>
  <si>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</si>
  <si>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</si>
  <si>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</si>
  <si>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</si>
  <si>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</si>
  <si>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</si>
  <si>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</si>
  <si>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</si>
  <si>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</si>
  <si>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</si>
  <si>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</si>
  <si>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</si>
  <si>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</si>
  <si>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직위</t>
    <phoneticPr fontId="1" type="noConversion"/>
  </si>
  <si>
    <t>이름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</si>
  <si>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</si>
  <si>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</si>
  <si>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</si>
  <si>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</si>
  <si>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</si>
  <si>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</si>
  <si>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</si>
  <si>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</si>
  <si>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</si>
  <si>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</si>
  <si>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</si>
  <si>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</si>
  <si>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</si>
  <si>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</si>
  <si>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</si>
  <si>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최석훈</t>
    <phoneticPr fontId="1" type="noConversion"/>
  </si>
  <si>
    <t>윤광수</t>
    <phoneticPr fontId="1" type="noConversion"/>
  </si>
  <si>
    <t>김명윤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</si>
  <si>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</si>
  <si>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</si>
  <si>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</si>
  <si>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</si>
  <si>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</si>
  <si>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</si>
  <si>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</si>
  <si>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</si>
  <si>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</si>
  <si>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</si>
  <si>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</si>
  <si>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대*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</si>
  <si>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</si>
  <si>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</si>
  <si>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</si>
  <si>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</si>
  <si>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</si>
  <si>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</si>
  <si>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</si>
  <si>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</si>
  <si>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최대값</t>
  </si>
  <si>
    <t>장부 최대값</t>
  </si>
  <si>
    <t>용지(A4) 최대값</t>
  </si>
  <si>
    <t>용지(A3) 최대값</t>
  </si>
  <si>
    <t>샤프 최대값</t>
  </si>
  <si>
    <t>USB 최대값</t>
  </si>
  <si>
    <t>전체 최대값</t>
  </si>
  <si>
    <t>목표수익률</t>
  </si>
  <si>
    <t>목표매출액평균</t>
  </si>
  <si>
    <t>목표수익률증가1</t>
  </si>
  <si>
    <t>만든 사람 Lenovo 날짜 2025-02-26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</si>
  <si>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</si>
  <si>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</si>
  <si>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</si>
  <si>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</si>
  <si>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</si>
  <si>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</si>
  <si>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</si>
  <si>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</si>
  <si>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</si>
  <si>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</si>
  <si>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</si>
  <si>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열 레이블</t>
  </si>
  <si>
    <t>최소값 : 근무년수</t>
  </si>
  <si>
    <t>망원동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</si>
</sst>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17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font>
        <color rgb="FF00B050"/>
      </font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B050"/>
      </font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B050"/>
      </font>
      <fill>
        <patternFill>
          <bgColor rgb="FFFF000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B05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4" name="Button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4" name="빗면 3"/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22860</xdr:colOff>
      <xdr:row>17</xdr:row>
      <xdr:rowOff>205739</xdr:rowOff>
    </xdr:from>
    <xdr:ext cx="906780" cy="275717"/>
    <xdr:sp macro="" textlink="">
      <xdr:nvSpPr>
        <xdr:cNvPr id="3" name="설명선 3 2"/>
        <xdr:cNvSpPr/>
      </xdr:nvSpPr>
      <xdr:spPr>
        <a:xfrm>
          <a:off x="1363980" y="4008119"/>
          <a:ext cx="906780" cy="275717"/>
        </a:xfrm>
        <a:prstGeom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99136"/>
            <a:gd name="adj8" fmla="val -14799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enovo" refreshedDate="45714.470722453705" createdVersion="6" refreshedVersion="6" minRefreshableVersion="3" recordCount="8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값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F17" sqref="F17"/>
    </sheetView>
  </sheetViews>
  <sheetFormatPr defaultRowHeight="17.399999999999999" x14ac:dyDescent="0.4"/>
  <cols>
    <col min="1" max="1" width="10.3984375" bestFit="1" customWidth="1"/>
    <col min="4" max="4" width="10.8984375" bestFit="1" customWidth="1"/>
  </cols>
  <sheetData>
    <row r="1" spans="1:6" x14ac:dyDescent="0.4">
      <c r="A1" t="s">
        <v>6</v>
      </c>
    </row>
    <row r="3" spans="1:6" x14ac:dyDescent="0.4">
      <c r="A3" s="1" t="s">
        <v>237</v>
      </c>
      <c r="B3" s="1" t="s">
        <v>238</v>
      </c>
      <c r="C3" s="1" t="s">
        <v>239</v>
      </c>
      <c r="D3" s="1" t="s">
        <v>240</v>
      </c>
      <c r="E3" s="1" t="s">
        <v>241</v>
      </c>
      <c r="F3" s="1" t="s">
        <v>242</v>
      </c>
    </row>
    <row r="4" spans="1:6" x14ac:dyDescent="0.4">
      <c r="A4" s="1" t="s">
        <v>243</v>
      </c>
      <c r="B4" s="1" t="s">
        <v>247</v>
      </c>
      <c r="C4" s="1" t="s">
        <v>252</v>
      </c>
      <c r="D4" s="2">
        <v>43525</v>
      </c>
      <c r="E4" s="1" t="s">
        <v>302</v>
      </c>
      <c r="F4" s="1" t="s">
        <v>263</v>
      </c>
    </row>
    <row r="5" spans="1:6" x14ac:dyDescent="0.4">
      <c r="A5" s="1" t="s">
        <v>244</v>
      </c>
      <c r="B5" s="1" t="s">
        <v>248</v>
      </c>
      <c r="C5" s="1" t="s">
        <v>253</v>
      </c>
      <c r="D5" s="2">
        <v>42796</v>
      </c>
      <c r="E5" s="1" t="s">
        <v>258</v>
      </c>
      <c r="F5" s="1" t="s">
        <v>264</v>
      </c>
    </row>
    <row r="6" spans="1:6" x14ac:dyDescent="0.4">
      <c r="A6" s="1" t="s">
        <v>245</v>
      </c>
      <c r="B6" s="1" t="s">
        <v>249</v>
      </c>
      <c r="C6" s="1" t="s">
        <v>254</v>
      </c>
      <c r="D6" s="2">
        <v>44291</v>
      </c>
      <c r="E6" s="1" t="s">
        <v>259</v>
      </c>
      <c r="F6" s="1" t="s">
        <v>265</v>
      </c>
    </row>
    <row r="7" spans="1:6" x14ac:dyDescent="0.4">
      <c r="A7" s="1" t="s">
        <v>244</v>
      </c>
      <c r="B7" s="1" t="s">
        <v>250</v>
      </c>
      <c r="C7" s="1" t="s">
        <v>256</v>
      </c>
      <c r="D7" s="2">
        <v>42663</v>
      </c>
      <c r="E7" s="1" t="s">
        <v>260</v>
      </c>
      <c r="F7" s="1" t="s">
        <v>266</v>
      </c>
    </row>
    <row r="8" spans="1:6" x14ac:dyDescent="0.4">
      <c r="A8" s="1" t="s">
        <v>244</v>
      </c>
      <c r="B8" s="1" t="s">
        <v>247</v>
      </c>
      <c r="C8" s="1" t="s">
        <v>255</v>
      </c>
      <c r="D8" s="2">
        <v>43394</v>
      </c>
      <c r="E8" s="1" t="s">
        <v>261</v>
      </c>
      <c r="F8" s="1" t="s">
        <v>267</v>
      </c>
    </row>
    <row r="9" spans="1:6" x14ac:dyDescent="0.4">
      <c r="A9" s="1" t="s">
        <v>246</v>
      </c>
      <c r="B9" s="1" t="s">
        <v>251</v>
      </c>
      <c r="C9" s="1" t="s">
        <v>257</v>
      </c>
      <c r="D9" s="2">
        <v>44856</v>
      </c>
      <c r="E9" s="1" t="s">
        <v>262</v>
      </c>
      <c r="F9" s="1" t="s">
        <v>268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G13"/>
  <sheetViews>
    <sheetView workbookViewId="0">
      <selection activeCell="E24" sqref="E24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28" t="s">
        <v>1</v>
      </c>
      <c r="B3" s="29" t="s">
        <v>37</v>
      </c>
      <c r="C3" s="29" t="s">
        <v>90</v>
      </c>
      <c r="D3" s="29"/>
      <c r="E3" s="29"/>
      <c r="F3" s="29"/>
      <c r="G3" s="29"/>
    </row>
    <row r="4" spans="1:7" ht="18" thickBot="1" x14ac:dyDescent="0.45">
      <c r="A4" s="35"/>
      <c r="B4" s="35"/>
      <c r="C4" s="36" t="s">
        <v>91</v>
      </c>
      <c r="D4" s="36" t="s">
        <v>92</v>
      </c>
      <c r="E4" s="36" t="s">
        <v>93</v>
      </c>
      <c r="F4" s="36" t="s">
        <v>94</v>
      </c>
      <c r="G4" s="36" t="s">
        <v>95</v>
      </c>
    </row>
    <row r="5" spans="1:7" ht="18" thickTop="1" x14ac:dyDescent="0.4">
      <c r="A5" s="32" t="s">
        <v>96</v>
      </c>
      <c r="B5" s="32" t="s">
        <v>97</v>
      </c>
      <c r="C5" s="32">
        <v>18</v>
      </c>
      <c r="D5" s="32">
        <v>96</v>
      </c>
      <c r="E5" s="32">
        <v>85</v>
      </c>
      <c r="F5" s="33">
        <v>90.5</v>
      </c>
      <c r="G5" s="34" t="s">
        <v>98</v>
      </c>
    </row>
    <row r="6" spans="1:7" x14ac:dyDescent="0.4">
      <c r="A6" s="20" t="s">
        <v>99</v>
      </c>
      <c r="B6" s="20" t="s">
        <v>97</v>
      </c>
      <c r="C6" s="20">
        <v>5</v>
      </c>
      <c r="D6" s="20">
        <v>64</v>
      </c>
      <c r="E6" s="20">
        <v>8</v>
      </c>
      <c r="F6" s="30">
        <v>36</v>
      </c>
      <c r="G6" s="31" t="s">
        <v>100</v>
      </c>
    </row>
    <row r="7" spans="1:7" x14ac:dyDescent="0.4">
      <c r="A7" s="20" t="s">
        <v>101</v>
      </c>
      <c r="B7" s="20" t="s">
        <v>97</v>
      </c>
      <c r="C7" s="20">
        <v>12</v>
      </c>
      <c r="D7" s="20">
        <v>85</v>
      </c>
      <c r="E7" s="20">
        <v>100</v>
      </c>
      <c r="F7" s="30">
        <v>92.5</v>
      </c>
      <c r="G7" s="31" t="s">
        <v>102</v>
      </c>
    </row>
    <row r="8" spans="1:7" x14ac:dyDescent="0.4">
      <c r="A8" s="20" t="s">
        <v>103</v>
      </c>
      <c r="B8" s="20" t="s">
        <v>104</v>
      </c>
      <c r="C8" s="20">
        <v>7</v>
      </c>
      <c r="D8" s="20">
        <v>66</v>
      </c>
      <c r="E8" s="20">
        <v>87</v>
      </c>
      <c r="F8" s="30">
        <v>76.5</v>
      </c>
      <c r="G8" s="31" t="s">
        <v>105</v>
      </c>
    </row>
    <row r="9" spans="1:7" x14ac:dyDescent="0.4">
      <c r="A9" s="20" t="s">
        <v>106</v>
      </c>
      <c r="B9" s="20" t="s">
        <v>104</v>
      </c>
      <c r="C9" s="20">
        <v>9</v>
      </c>
      <c r="D9" s="20">
        <v>70</v>
      </c>
      <c r="E9" s="20">
        <v>60</v>
      </c>
      <c r="F9" s="30">
        <v>65</v>
      </c>
      <c r="G9" s="31" t="s">
        <v>107</v>
      </c>
    </row>
    <row r="10" spans="1:7" x14ac:dyDescent="0.4">
      <c r="A10" s="20" t="s">
        <v>108</v>
      </c>
      <c r="B10" s="20" t="s">
        <v>104</v>
      </c>
      <c r="C10" s="20">
        <v>8</v>
      </c>
      <c r="D10" s="20">
        <v>90</v>
      </c>
      <c r="E10" s="20">
        <v>78</v>
      </c>
      <c r="F10" s="30">
        <v>84</v>
      </c>
      <c r="G10" s="31" t="s">
        <v>107</v>
      </c>
    </row>
    <row r="11" spans="1:7" x14ac:dyDescent="0.4">
      <c r="A11" s="20" t="s">
        <v>109</v>
      </c>
      <c r="B11" s="20" t="s">
        <v>110</v>
      </c>
      <c r="C11" s="20">
        <v>20</v>
      </c>
      <c r="D11" s="20">
        <v>100</v>
      </c>
      <c r="E11" s="20">
        <v>86</v>
      </c>
      <c r="F11" s="30">
        <v>93</v>
      </c>
      <c r="G11" s="31" t="s">
        <v>98</v>
      </c>
    </row>
    <row r="12" spans="1:7" x14ac:dyDescent="0.4">
      <c r="A12" s="20" t="s">
        <v>111</v>
      </c>
      <c r="B12" s="20" t="s">
        <v>110</v>
      </c>
      <c r="C12" s="20">
        <v>13</v>
      </c>
      <c r="D12" s="20">
        <v>100</v>
      </c>
      <c r="E12" s="20">
        <v>85</v>
      </c>
      <c r="F12" s="30">
        <v>92.5</v>
      </c>
      <c r="G12" s="31" t="s">
        <v>102</v>
      </c>
    </row>
    <row r="13" spans="1:7" x14ac:dyDescent="0.4">
      <c r="A13" s="20" t="s">
        <v>112</v>
      </c>
      <c r="B13" s="20" t="s">
        <v>110</v>
      </c>
      <c r="C13" s="20">
        <v>16</v>
      </c>
      <c r="D13" s="20">
        <v>95</v>
      </c>
      <c r="E13" s="20">
        <v>91</v>
      </c>
      <c r="F13" s="30">
        <v>93</v>
      </c>
      <c r="G13" s="31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2"/>
  <sheetViews>
    <sheetView workbookViewId="0">
      <selection activeCell="C5" sqref="C5:E12"/>
    </sheetView>
  </sheetViews>
  <sheetFormatPr defaultRowHeight="17.399999999999999" x14ac:dyDescent="0.4"/>
  <sheetData>
    <row r="1" spans="1:7" ht="21" x14ac:dyDescent="0.4">
      <c r="A1" s="21" t="s">
        <v>113</v>
      </c>
      <c r="B1" s="21"/>
      <c r="C1" s="21"/>
      <c r="D1" s="21"/>
      <c r="E1" s="21"/>
      <c r="F1" s="21"/>
      <c r="G1" s="21"/>
    </row>
    <row r="3" spans="1:7" x14ac:dyDescent="0.4">
      <c r="A3" s="22" t="s">
        <v>114</v>
      </c>
      <c r="B3" s="22" t="s">
        <v>115</v>
      </c>
      <c r="C3" s="22" t="s">
        <v>118</v>
      </c>
      <c r="D3" s="22"/>
      <c r="E3" s="22"/>
      <c r="F3" s="22" t="s">
        <v>116</v>
      </c>
      <c r="G3" s="22"/>
    </row>
    <row r="4" spans="1:7" x14ac:dyDescent="0.4">
      <c r="A4" s="22"/>
      <c r="B4" s="22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60">
        <v>80</v>
      </c>
      <c r="G5" s="60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60">
        <v>96</v>
      </c>
      <c r="G6" s="60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60">
        <v>94</v>
      </c>
      <c r="G7" s="60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60">
        <v>80</v>
      </c>
      <c r="G8" s="60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60">
        <v>80</v>
      </c>
      <c r="G9" s="60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60">
        <v>91</v>
      </c>
      <c r="G10" s="60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60">
        <v>93</v>
      </c>
      <c r="G11" s="60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60">
        <v>93</v>
      </c>
      <c r="G12" s="60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1" operator="greaterThan">
      <formula>70</formula>
    </cfRule>
  </conditionalFormatting>
  <conditionalFormatting sqref="F5:G12">
    <cfRule type="aboveAverage" dxfId="0" priority="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28"/>
  <sheetViews>
    <sheetView workbookViewId="0">
      <selection activeCell="A29" sqref="A29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21" t="s">
        <v>131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20" t="s">
        <v>132</v>
      </c>
      <c r="B16" s="20" t="s">
        <v>134</v>
      </c>
      <c r="C16" s="1"/>
    </row>
    <row r="17" spans="1:10" x14ac:dyDescent="0.4">
      <c r="A17" s="1" t="s">
        <v>269</v>
      </c>
      <c r="B17" s="1"/>
      <c r="C17" s="1"/>
    </row>
    <row r="18" spans="1:10" x14ac:dyDescent="0.4">
      <c r="A18" s="1"/>
      <c r="B18" s="1" t="s">
        <v>270</v>
      </c>
      <c r="C18" s="1"/>
    </row>
    <row r="20" spans="1:10" x14ac:dyDescent="0.4">
      <c r="A20" s="23" t="s">
        <v>152</v>
      </c>
      <c r="B20" s="23"/>
      <c r="C20" s="23"/>
      <c r="D20" s="23"/>
      <c r="E20" s="23"/>
      <c r="F20" s="23"/>
      <c r="G20" s="23"/>
      <c r="H20" s="23"/>
      <c r="I20" s="23"/>
      <c r="J20" s="23"/>
    </row>
    <row r="21" spans="1:10" ht="34.799999999999997" x14ac:dyDescent="0.4">
      <c r="A21" s="20" t="s">
        <v>132</v>
      </c>
      <c r="B21" s="20" t="s">
        <v>133</v>
      </c>
      <c r="C21" s="20" t="s">
        <v>134</v>
      </c>
      <c r="D21" s="20" t="s">
        <v>135</v>
      </c>
      <c r="E21" s="10" t="s">
        <v>151</v>
      </c>
      <c r="F21" s="20" t="s">
        <v>136</v>
      </c>
      <c r="G21" s="20" t="s">
        <v>137</v>
      </c>
      <c r="H21" s="20" t="s">
        <v>138</v>
      </c>
      <c r="I21" s="20" t="s">
        <v>139</v>
      </c>
      <c r="J21" s="20" t="s">
        <v>140</v>
      </c>
    </row>
    <row r="22" spans="1:10" x14ac:dyDescent="0.4">
      <c r="A22" s="20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20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20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20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20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20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20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33"/>
  <sheetViews>
    <sheetView workbookViewId="0">
      <selection activeCell="E27" sqref="E27"/>
    </sheetView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7"/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4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20" t="str">
        <f t="shared" ref="I4:I10" si="0">IF(OR(_xlfn.RANK.EQ(G4,$G$3:$G$10,0)&lt;=3,_xlfn.RANK.EQ(H4,$H$3:$H$10,0)&lt;=3),"통과","")</f>
        <v/>
      </c>
    </row>
    <row r="5" spans="1:9" x14ac:dyDescent="0.4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20" t="str">
        <f t="shared" si="0"/>
        <v>통과</v>
      </c>
    </row>
    <row r="6" spans="1:9" x14ac:dyDescent="0.4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20" t="str">
        <f t="shared" si="0"/>
        <v/>
      </c>
    </row>
    <row r="7" spans="1:9" x14ac:dyDescent="0.4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20" t="str">
        <f t="shared" si="0"/>
        <v>통과</v>
      </c>
    </row>
    <row r="8" spans="1:9" x14ac:dyDescent="0.4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20" t="str">
        <f t="shared" si="0"/>
        <v/>
      </c>
    </row>
    <row r="9" spans="1:9" x14ac:dyDescent="0.4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20" t="str">
        <f t="shared" si="0"/>
        <v>통과</v>
      </c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20" t="str">
        <f t="shared" si="0"/>
        <v/>
      </c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20" t="str">
        <f t="shared" ref="H15:H21" si="1">HLOOKUP(LEFT(G15,1),$F$24:$I$25,2,FALSE)</f>
        <v>관리부</v>
      </c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20" t="str">
        <f t="shared" si="1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20" t="str">
        <f t="shared" si="1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20" t="str">
        <f t="shared" si="1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20" t="str">
        <f t="shared" si="1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20" t="str">
        <f t="shared" si="1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20" t="str">
        <f t="shared" si="1"/>
        <v>영업부</v>
      </c>
      <c r="I21" s="5">
        <v>68</v>
      </c>
    </row>
    <row r="22" spans="1:9" x14ac:dyDescent="0.4">
      <c r="A22" s="24" t="s">
        <v>48</v>
      </c>
      <c r="B22" s="24"/>
      <c r="C22" s="24"/>
      <c r="D22" s="7">
        <f>SUMIFS(D14:D21,B14:B21,"판매부",C14:C21,"대리")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82</v>
      </c>
      <c r="B27" s="5">
        <v>6.3849999999999998</v>
      </c>
      <c r="C27" s="20">
        <f t="shared" ref="C27:C33" si="2">IFERROR(_xlfn.RANK.EQ(B27,$B$26:$B$33,1),"실격")</f>
        <v>6</v>
      </c>
    </row>
    <row r="28" spans="1:9" x14ac:dyDescent="0.4">
      <c r="A28" s="5" t="s">
        <v>83</v>
      </c>
      <c r="B28" s="5">
        <v>5.3860000000000001</v>
      </c>
      <c r="C28" s="20">
        <f t="shared" si="2"/>
        <v>3</v>
      </c>
    </row>
    <row r="29" spans="1:9" x14ac:dyDescent="0.4">
      <c r="A29" s="5" t="s">
        <v>84</v>
      </c>
      <c r="B29" s="5">
        <v>5.165</v>
      </c>
      <c r="C29" s="20">
        <f t="shared" si="2"/>
        <v>1</v>
      </c>
    </row>
    <row r="30" spans="1:9" x14ac:dyDescent="0.4">
      <c r="A30" s="5" t="s">
        <v>85</v>
      </c>
      <c r="B30" s="5"/>
      <c r="C30" s="20" t="str">
        <f t="shared" si="2"/>
        <v>실격</v>
      </c>
    </row>
    <row r="31" spans="1:9" x14ac:dyDescent="0.4">
      <c r="A31" s="5" t="s">
        <v>86</v>
      </c>
      <c r="B31" s="5">
        <v>6.2240000000000002</v>
      </c>
      <c r="C31" s="20">
        <f t="shared" si="2"/>
        <v>5</v>
      </c>
    </row>
    <row r="32" spans="1:9" x14ac:dyDescent="0.4">
      <c r="A32" s="5" t="s">
        <v>87</v>
      </c>
      <c r="B32" s="5">
        <v>5.6369999999999996</v>
      </c>
      <c r="C32" s="20">
        <f t="shared" si="2"/>
        <v>4</v>
      </c>
    </row>
    <row r="33" spans="1:3" x14ac:dyDescent="0.4">
      <c r="A33" s="5" t="s">
        <v>88</v>
      </c>
      <c r="B33" s="5">
        <v>5.3540000000000001</v>
      </c>
      <c r="C33" s="20">
        <f t="shared" si="2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29"/>
  <sheetViews>
    <sheetView workbookViewId="0">
      <selection activeCell="K27" sqref="K27"/>
    </sheetView>
  </sheetViews>
  <sheetFormatPr defaultRowHeight="17.399999999999999" outlineLevelRow="3" x14ac:dyDescent="0.4"/>
  <cols>
    <col min="1" max="1" width="9.5" bestFit="1" customWidth="1"/>
    <col min="2" max="2" width="14.8984375" bestFit="1" customWidth="1"/>
    <col min="5" max="5" width="9.296875" bestFit="1" customWidth="1"/>
  </cols>
  <sheetData>
    <row r="1" spans="1:6" ht="21" x14ac:dyDescent="0.4">
      <c r="A1" s="21" t="s">
        <v>153</v>
      </c>
      <c r="B1" s="21"/>
      <c r="C1" s="21"/>
      <c r="D1" s="21"/>
      <c r="E1" s="21"/>
      <c r="F1" s="21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37" t="s">
        <v>278</v>
      </c>
      <c r="C6" s="7"/>
      <c r="D6" s="20"/>
      <c r="E6" s="7">
        <f>SUBTOTAL(4,E4:E5)</f>
        <v>147000</v>
      </c>
      <c r="F6" s="20"/>
    </row>
    <row r="7" spans="1:6" outlineLevel="1" x14ac:dyDescent="0.4">
      <c r="A7" s="14"/>
      <c r="B7" s="37" t="s">
        <v>271</v>
      </c>
      <c r="C7" s="7"/>
      <c r="D7" s="20">
        <f>SUBTOTAL(9,D4:D5)</f>
        <v>45</v>
      </c>
      <c r="E7" s="7"/>
      <c r="F7" s="20"/>
    </row>
    <row r="8" spans="1:6" outlineLevel="3" x14ac:dyDescent="0.4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37" t="s">
        <v>279</v>
      </c>
      <c r="C10" s="7"/>
      <c r="D10" s="20"/>
      <c r="E10" s="7">
        <f>SUBTOTAL(4,E8:E9)</f>
        <v>800000</v>
      </c>
      <c r="F10" s="20"/>
    </row>
    <row r="11" spans="1:6" outlineLevel="1" x14ac:dyDescent="0.4">
      <c r="A11" s="14"/>
      <c r="B11" s="37" t="s">
        <v>272</v>
      </c>
      <c r="C11" s="7"/>
      <c r="D11" s="20">
        <f>SUBTOTAL(9,D8:D9)</f>
        <v>64</v>
      </c>
      <c r="E11" s="7"/>
      <c r="F11" s="20"/>
    </row>
    <row r="12" spans="1:6" outlineLevel="3" x14ac:dyDescent="0.4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37" t="s">
        <v>280</v>
      </c>
      <c r="C14" s="7"/>
      <c r="D14" s="20"/>
      <c r="E14" s="7">
        <f>SUBTOTAL(4,E12:E13)</f>
        <v>116380</v>
      </c>
      <c r="F14" s="20"/>
    </row>
    <row r="15" spans="1:6" outlineLevel="1" x14ac:dyDescent="0.4">
      <c r="A15" s="14"/>
      <c r="B15" s="37" t="s">
        <v>273</v>
      </c>
      <c r="C15" s="7"/>
      <c r="D15" s="20">
        <f>SUBTOTAL(9,D12:D13)</f>
        <v>21</v>
      </c>
      <c r="E15" s="7"/>
      <c r="F15" s="20"/>
    </row>
    <row r="16" spans="1:6" outlineLevel="3" x14ac:dyDescent="0.4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37" t="s">
        <v>281</v>
      </c>
      <c r="C18" s="7"/>
      <c r="D18" s="20"/>
      <c r="E18" s="7">
        <f>SUBTOTAL(4,E16:E17)</f>
        <v>91200</v>
      </c>
      <c r="F18" s="20"/>
    </row>
    <row r="19" spans="1:6" outlineLevel="1" x14ac:dyDescent="0.4">
      <c r="A19" s="14"/>
      <c r="B19" s="37" t="s">
        <v>274</v>
      </c>
      <c r="C19" s="7"/>
      <c r="D19" s="20">
        <f>SUBTOTAL(9,D16:D17)</f>
        <v>39</v>
      </c>
      <c r="E19" s="7"/>
      <c r="F19" s="20"/>
    </row>
    <row r="20" spans="1:6" outlineLevel="3" x14ac:dyDescent="0.4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37" t="s">
        <v>282</v>
      </c>
      <c r="C22" s="7"/>
      <c r="D22" s="20"/>
      <c r="E22" s="7">
        <f>SUBTOTAL(4,E20:E21)</f>
        <v>6600</v>
      </c>
      <c r="F22" s="20"/>
    </row>
    <row r="23" spans="1:6" outlineLevel="1" x14ac:dyDescent="0.4">
      <c r="A23" s="14"/>
      <c r="B23" s="37" t="s">
        <v>275</v>
      </c>
      <c r="C23" s="7"/>
      <c r="D23" s="20">
        <f>SUBTOTAL(9,D20:D21)</f>
        <v>16</v>
      </c>
      <c r="E23" s="7"/>
      <c r="F23" s="20"/>
    </row>
    <row r="24" spans="1:6" outlineLevel="3" x14ac:dyDescent="0.4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38"/>
      <c r="B26" s="41" t="s">
        <v>283</v>
      </c>
      <c r="C26" s="40"/>
      <c r="D26" s="39"/>
      <c r="E26" s="40">
        <f>SUBTOTAL(4,E24:E25)</f>
        <v>72000</v>
      </c>
      <c r="F26" s="39"/>
    </row>
    <row r="27" spans="1:6" outlineLevel="1" x14ac:dyDescent="0.4">
      <c r="A27" s="38"/>
      <c r="B27" s="41" t="s">
        <v>276</v>
      </c>
      <c r="C27" s="40"/>
      <c r="D27" s="39">
        <f>SUBTOTAL(9,D24:D25)</f>
        <v>80</v>
      </c>
      <c r="E27" s="40"/>
      <c r="F27" s="39"/>
    </row>
    <row r="28" spans="1:6" x14ac:dyDescent="0.4">
      <c r="A28" s="38"/>
      <c r="B28" s="41" t="s">
        <v>284</v>
      </c>
      <c r="C28" s="40"/>
      <c r="D28" s="39"/>
      <c r="E28" s="40">
        <f>SUBTOTAL(4,E4:E25)</f>
        <v>800000</v>
      </c>
      <c r="F28" s="39"/>
    </row>
    <row r="29" spans="1:6" x14ac:dyDescent="0.4">
      <c r="A29" s="38"/>
      <c r="B29" s="41" t="s">
        <v>277</v>
      </c>
      <c r="C29" s="40"/>
      <c r="D29" s="39">
        <f>SUBTOTAL(9,D4:D25)</f>
        <v>265</v>
      </c>
      <c r="E29" s="40"/>
      <c r="F29" s="39"/>
    </row>
  </sheetData>
  <sortState ref="A4:F15">
    <sortCondition descending="1" ref="B4:B1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19"/>
  <sheetViews>
    <sheetView workbookViewId="0">
      <selection activeCell="I15" sqref="I15"/>
    </sheetView>
  </sheetViews>
  <sheetFormatPr defaultRowHeight="17.399999999999999" x14ac:dyDescent="0.4"/>
  <cols>
    <col min="1" max="1" width="16.19921875" customWidth="1"/>
    <col min="2" max="2" width="11.19921875" customWidth="1"/>
    <col min="3" max="5" width="5" customWidth="1"/>
    <col min="6" max="6" width="6.796875" customWidth="1"/>
  </cols>
  <sheetData>
    <row r="1" spans="1:5" ht="21" x14ac:dyDescent="0.4">
      <c r="A1" s="21" t="s">
        <v>170</v>
      </c>
      <c r="B1" s="21"/>
      <c r="C1" s="21"/>
      <c r="D1" s="21"/>
      <c r="E1" s="21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34051</v>
      </c>
      <c r="D4" s="5" t="s">
        <v>174</v>
      </c>
      <c r="E4" s="19">
        <v>30</v>
      </c>
    </row>
    <row r="5" spans="1:5" x14ac:dyDescent="0.4">
      <c r="A5" s="5" t="s">
        <v>39</v>
      </c>
      <c r="B5" s="5" t="s">
        <v>175</v>
      </c>
      <c r="C5" s="13">
        <v>38617</v>
      </c>
      <c r="D5" s="5" t="s">
        <v>176</v>
      </c>
      <c r="E5" s="19">
        <v>18</v>
      </c>
    </row>
    <row r="6" spans="1:5" x14ac:dyDescent="0.4">
      <c r="A6" s="5" t="s">
        <v>172</v>
      </c>
      <c r="B6" s="5" t="s">
        <v>177</v>
      </c>
      <c r="C6" s="13">
        <v>41550</v>
      </c>
      <c r="D6" s="5" t="s">
        <v>4</v>
      </c>
      <c r="E6" s="19">
        <v>10</v>
      </c>
    </row>
    <row r="7" spans="1:5" x14ac:dyDescent="0.4">
      <c r="A7" s="5" t="s">
        <v>39</v>
      </c>
      <c r="B7" s="5" t="s">
        <v>178</v>
      </c>
      <c r="C7" s="13">
        <v>44451</v>
      </c>
      <c r="D7" s="5" t="s">
        <v>5</v>
      </c>
      <c r="E7" s="19">
        <v>2</v>
      </c>
    </row>
    <row r="8" spans="1:5" x14ac:dyDescent="0.4">
      <c r="A8" s="5" t="s">
        <v>39</v>
      </c>
      <c r="B8" s="5" t="s">
        <v>179</v>
      </c>
      <c r="C8" s="13">
        <v>38983</v>
      </c>
      <c r="D8" s="5" t="s">
        <v>176</v>
      </c>
      <c r="E8" s="19">
        <v>17</v>
      </c>
    </row>
    <row r="9" spans="1:5" x14ac:dyDescent="0.4">
      <c r="A9" s="5" t="s">
        <v>172</v>
      </c>
      <c r="B9" s="5" t="s">
        <v>180</v>
      </c>
      <c r="C9" s="13">
        <v>44703</v>
      </c>
      <c r="D9" s="5" t="s">
        <v>5</v>
      </c>
      <c r="E9" s="19">
        <v>1</v>
      </c>
    </row>
    <row r="10" spans="1:5" x14ac:dyDescent="0.4">
      <c r="A10" s="5" t="s">
        <v>39</v>
      </c>
      <c r="B10" s="5" t="s">
        <v>181</v>
      </c>
      <c r="C10" s="13">
        <v>41163</v>
      </c>
      <c r="D10" s="5" t="s">
        <v>4</v>
      </c>
      <c r="E10" s="19">
        <v>11</v>
      </c>
    </row>
    <row r="11" spans="1:5" x14ac:dyDescent="0.4">
      <c r="A11" s="5" t="s">
        <v>172</v>
      </c>
      <c r="B11" s="5" t="s">
        <v>182</v>
      </c>
      <c r="C11" s="13">
        <v>38266</v>
      </c>
      <c r="D11" s="5" t="s">
        <v>176</v>
      </c>
      <c r="E11" s="19">
        <v>19</v>
      </c>
    </row>
    <row r="14" spans="1:5" x14ac:dyDescent="0.4">
      <c r="A14" s="57" t="s">
        <v>23</v>
      </c>
      <c r="B14" t="s">
        <v>298</v>
      </c>
    </row>
    <row r="16" spans="1:5" x14ac:dyDescent="0.4">
      <c r="A16" s="57" t="s">
        <v>301</v>
      </c>
      <c r="B16" s="57" t="s">
        <v>300</v>
      </c>
    </row>
    <row r="17" spans="1:5" x14ac:dyDescent="0.4">
      <c r="A17" s="57" t="s">
        <v>299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">
      <c r="A18" s="58" t="s">
        <v>172</v>
      </c>
      <c r="B18" s="59">
        <v>10</v>
      </c>
      <c r="C18" s="59">
        <v>19</v>
      </c>
      <c r="D18" s="59">
        <v>1</v>
      </c>
      <c r="E18" s="59">
        <v>30</v>
      </c>
    </row>
    <row r="19" spans="1:5" x14ac:dyDescent="0.4">
      <c r="A19" s="58" t="s">
        <v>39</v>
      </c>
      <c r="B19" s="59">
        <v>11</v>
      </c>
      <c r="C19" s="59">
        <v>17</v>
      </c>
      <c r="D19" s="59">
        <v>2</v>
      </c>
      <c r="E19" s="59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/>
  </sheetPr>
  <dimension ref="B1:G11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46" t="s">
        <v>291</v>
      </c>
      <c r="C2" s="47"/>
      <c r="D2" s="53"/>
      <c r="E2" s="53"/>
      <c r="F2" s="53"/>
      <c r="G2" s="53"/>
    </row>
    <row r="3" spans="2:7" collapsed="1" x14ac:dyDescent="0.4">
      <c r="B3" s="45"/>
      <c r="C3" s="45"/>
      <c r="D3" s="54" t="s">
        <v>293</v>
      </c>
      <c r="E3" s="54" t="s">
        <v>287</v>
      </c>
      <c r="F3" s="54" t="s">
        <v>289</v>
      </c>
      <c r="G3" s="54" t="s">
        <v>290</v>
      </c>
    </row>
    <row r="4" spans="2:7" ht="31.2" hidden="1" outlineLevel="1" x14ac:dyDescent="0.4">
      <c r="B4" s="49"/>
      <c r="C4" s="49"/>
      <c r="D4" s="42"/>
      <c r="E4" s="56" t="s">
        <v>288</v>
      </c>
      <c r="F4" s="56" t="s">
        <v>288</v>
      </c>
      <c r="G4" s="56" t="s">
        <v>288</v>
      </c>
    </row>
    <row r="5" spans="2:7" x14ac:dyDescent="0.4">
      <c r="B5" s="50" t="s">
        <v>292</v>
      </c>
      <c r="C5" s="51"/>
      <c r="D5" s="48"/>
      <c r="E5" s="48"/>
      <c r="F5" s="48"/>
      <c r="G5" s="48"/>
    </row>
    <row r="6" spans="2:7" outlineLevel="1" x14ac:dyDescent="0.4">
      <c r="B6" s="49"/>
      <c r="C6" s="49" t="s">
        <v>285</v>
      </c>
      <c r="D6" s="43">
        <v>0.15</v>
      </c>
      <c r="E6" s="55">
        <v>0.2</v>
      </c>
      <c r="F6" s="55">
        <v>0.25</v>
      </c>
      <c r="G6" s="55">
        <v>0.3</v>
      </c>
    </row>
    <row r="7" spans="2:7" x14ac:dyDescent="0.4">
      <c r="B7" s="50" t="s">
        <v>294</v>
      </c>
      <c r="C7" s="51"/>
      <c r="D7" s="48"/>
      <c r="E7" s="48"/>
      <c r="F7" s="48"/>
      <c r="G7" s="48"/>
    </row>
    <row r="8" spans="2:7" ht="18" outlineLevel="1" thickBot="1" x14ac:dyDescent="0.45">
      <c r="B8" s="52"/>
      <c r="C8" s="52" t="s">
        <v>286</v>
      </c>
      <c r="D8" s="44">
        <v>186523.61111111101</v>
      </c>
      <c r="E8" s="44">
        <v>194633.33333333299</v>
      </c>
      <c r="F8" s="44">
        <v>202743.055555556</v>
      </c>
      <c r="G8" s="44">
        <v>210852.77777777801</v>
      </c>
    </row>
    <row r="9" spans="2:7" x14ac:dyDescent="0.4">
      <c r="B9" t="s">
        <v>295</v>
      </c>
    </row>
    <row r="10" spans="2:7" x14ac:dyDescent="0.4">
      <c r="B10" t="s">
        <v>296</v>
      </c>
    </row>
    <row r="11" spans="2:7" x14ac:dyDescent="0.4">
      <c r="B11" t="s">
        <v>297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21" t="s">
        <v>185</v>
      </c>
      <c r="B1" s="21"/>
      <c r="C1" s="21"/>
      <c r="D1" s="21"/>
      <c r="E1" s="21"/>
      <c r="F1" s="21"/>
      <c r="G1" s="21"/>
      <c r="H1" s="21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25" t="s">
        <v>203</v>
      </c>
      <c r="B14" s="26"/>
      <c r="C14" s="26"/>
      <c r="D14" s="26"/>
      <c r="E14" s="26"/>
      <c r="F14" s="27"/>
      <c r="G14" s="16">
        <f>AVERAGE(G5:G13)</f>
        <v>162194.44444444444</v>
      </c>
      <c r="H14" s="16">
        <f>AVERAGE(H5:H13)</f>
        <v>186523.61111111112</v>
      </c>
    </row>
  </sheetData>
  <scenarios current="2" sqref="H14">
    <scenario name="목표수익률증가1" locked="1" count="1" user="Lenovo" comment="만든 사람 Lenovo 날짜 2025-02-26">
      <inputCells r="B3" val="0.2" numFmtId="9"/>
    </scenario>
    <scenario name="목표수익률증가2" locked="1" count="1" user="Lenovo" comment="만든 사람 Lenovo 날짜 2025-02-26">
      <inputCells r="B3" val="0.25" numFmtId="9"/>
    </scenario>
    <scenario name="목표수익률증가3" locked="1" count="1" user="Lenovo" comment="만든 사람 Lenovo 날짜 2025-02-26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/>
  <dimension ref="A1:E13"/>
  <sheetViews>
    <sheetView workbookViewId="0">
      <selection activeCell="H13" sqref="H1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1" t="s">
        <v>204</v>
      </c>
      <c r="B1" s="21"/>
      <c r="C1" s="21"/>
      <c r="D1" s="21"/>
      <c r="E1" s="21"/>
    </row>
    <row r="3" spans="1:5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">
      <c r="A4" s="5" t="s">
        <v>209</v>
      </c>
      <c r="B4" s="5">
        <v>86</v>
      </c>
      <c r="C4" s="5">
        <v>88</v>
      </c>
      <c r="D4" s="5">
        <v>91</v>
      </c>
      <c r="E4" s="30">
        <f>AVERAGE(B4:D4)</f>
        <v>88.333333333333329</v>
      </c>
    </row>
    <row r="5" spans="1:5" x14ac:dyDescent="0.4">
      <c r="A5" s="5" t="s">
        <v>210</v>
      </c>
      <c r="B5" s="5">
        <v>67</v>
      </c>
      <c r="C5" s="5">
        <v>83</v>
      </c>
      <c r="D5" s="5">
        <v>75</v>
      </c>
      <c r="E5" s="30">
        <f t="shared" ref="E5:E12" si="0">AVERAGE(B5:D5)</f>
        <v>75</v>
      </c>
    </row>
    <row r="6" spans="1:5" x14ac:dyDescent="0.4">
      <c r="A6" s="5" t="s">
        <v>211</v>
      </c>
      <c r="B6" s="5">
        <v>68</v>
      </c>
      <c r="C6" s="5">
        <v>55</v>
      </c>
      <c r="D6" s="5">
        <v>62</v>
      </c>
      <c r="E6" s="30">
        <f t="shared" si="0"/>
        <v>61.666666666666664</v>
      </c>
    </row>
    <row r="7" spans="1:5" x14ac:dyDescent="0.4">
      <c r="A7" s="5" t="s">
        <v>212</v>
      </c>
      <c r="B7" s="5">
        <v>94</v>
      </c>
      <c r="C7" s="5">
        <v>92</v>
      </c>
      <c r="D7" s="5">
        <v>95</v>
      </c>
      <c r="E7" s="30">
        <f t="shared" si="0"/>
        <v>93.666666666666671</v>
      </c>
    </row>
    <row r="8" spans="1:5" x14ac:dyDescent="0.4">
      <c r="A8" s="5" t="s">
        <v>213</v>
      </c>
      <c r="B8" s="5">
        <v>92</v>
      </c>
      <c r="C8" s="5">
        <v>90</v>
      </c>
      <c r="D8" s="5">
        <v>91</v>
      </c>
      <c r="E8" s="30">
        <f t="shared" si="0"/>
        <v>91</v>
      </c>
    </row>
    <row r="9" spans="1:5" x14ac:dyDescent="0.4">
      <c r="A9" s="5" t="s">
        <v>214</v>
      </c>
      <c r="B9" s="5">
        <v>78</v>
      </c>
      <c r="C9" s="5">
        <v>81</v>
      </c>
      <c r="D9" s="5">
        <v>80</v>
      </c>
      <c r="E9" s="30">
        <f t="shared" si="0"/>
        <v>79.666666666666671</v>
      </c>
    </row>
    <row r="10" spans="1:5" x14ac:dyDescent="0.4">
      <c r="A10" s="5" t="s">
        <v>215</v>
      </c>
      <c r="B10" s="5">
        <v>90</v>
      </c>
      <c r="C10" s="5">
        <v>85</v>
      </c>
      <c r="D10" s="5">
        <v>87</v>
      </c>
      <c r="E10" s="30">
        <f t="shared" si="0"/>
        <v>87.333333333333329</v>
      </c>
    </row>
    <row r="11" spans="1:5" x14ac:dyDescent="0.4">
      <c r="A11" s="5" t="s">
        <v>216</v>
      </c>
      <c r="B11" s="5">
        <v>82</v>
      </c>
      <c r="C11" s="5">
        <v>85</v>
      </c>
      <c r="D11" s="5">
        <v>79</v>
      </c>
      <c r="E11" s="30">
        <f t="shared" si="0"/>
        <v>82</v>
      </c>
    </row>
    <row r="12" spans="1:5" x14ac:dyDescent="0.4">
      <c r="A12" s="5" t="s">
        <v>217</v>
      </c>
      <c r="B12" s="5">
        <v>79</v>
      </c>
      <c r="C12" s="5">
        <v>86</v>
      </c>
      <c r="D12" s="5">
        <v>82</v>
      </c>
      <c r="E12" s="30">
        <f t="shared" si="0"/>
        <v>82.333333333333329</v>
      </c>
    </row>
    <row r="13" spans="1:5" x14ac:dyDescent="0.4">
      <c r="E13" s="59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4" r:id="rId3" name="Button 4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11"/>
  <sheetViews>
    <sheetView tabSelected="1" workbookViewId="0">
      <selection activeCell="K27" sqref="K27"/>
    </sheetView>
  </sheetViews>
  <sheetFormatPr defaultRowHeight="17.399999999999999" x14ac:dyDescent="0.4"/>
  <sheetData>
    <row r="1" spans="1:5" ht="21" x14ac:dyDescent="0.4">
      <c r="A1" s="21" t="s">
        <v>218</v>
      </c>
      <c r="B1" s="21"/>
      <c r="C1" s="21"/>
      <c r="D1" s="21"/>
      <c r="E1" s="21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Lenovo</cp:lastModifiedBy>
  <dcterms:created xsi:type="dcterms:W3CDTF">2023-04-27T08:01:32Z</dcterms:created>
  <dcterms:modified xsi:type="dcterms:W3CDTF">2025-02-26T02:43:03Z</dcterms:modified>
</cp:coreProperties>
</file>