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2026_컴활2급실기_기본서\2026_컴활2급실기_기본서\03 기본모의고사\"/>
    </mc:Choice>
  </mc:AlternateContent>
  <xr:revisionPtr revIDLastSave="0" documentId="8_{EF16AC6F-FB65-4026-B3EB-FB377C757F70}" xr6:coauthVersionLast="47" xr6:coauthVersionMax="47" xr10:uidLastSave="{00000000-0000-0000-0000-000000000000}"/>
  <bookViews>
    <workbookView xWindow="-108" yWindow="-108" windowWidth="23256" windowHeight="1257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5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4" i="7"/>
  <c r="E26" i="5"/>
  <c r="E22" i="5"/>
  <c r="E18" i="5"/>
  <c r="E14" i="5"/>
  <c r="E10" i="5"/>
  <c r="E6" i="5"/>
  <c r="E28" i="5" s="1"/>
  <c r="D27" i="5"/>
  <c r="D23" i="5"/>
  <c r="D19" i="5"/>
  <c r="D15" i="5"/>
  <c r="D11" i="5"/>
  <c r="D7" i="5"/>
  <c r="C27" i="4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D22" i="4"/>
  <c r="I4" i="4"/>
  <c r="I5" i="4"/>
  <c r="I6" i="4"/>
  <c r="I7" i="4"/>
  <c r="I8" i="4"/>
  <c r="I9" i="4"/>
  <c r="I10" i="4"/>
  <c r="I3" i="4"/>
  <c r="G14" i="10"/>
  <c r="H6" i="10"/>
  <c r="H7" i="10"/>
  <c r="H8" i="10"/>
  <c r="H9" i="10"/>
  <c r="H10" i="10"/>
  <c r="H11" i="10"/>
  <c r="H12" i="10"/>
  <c r="H13" i="10"/>
  <c r="H5" i="10"/>
  <c r="H14" i="10" s="1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D29" i="5" l="1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" authorId="0" shapeId="0" xr:uid="{6AF6E661-2EAF-466D-8280-FD645AE3594B}">
      <text>
        <r>
          <rPr>
            <sz val="9"/>
            <color indexed="81"/>
            <rFont val="Tahoma"/>
            <family val="2"/>
          </rPr>
          <t>2025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상반기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<sst xmlns="http://schemas.openxmlformats.org/spreadsheetml/2006/main" count="398" uniqueCount="298">
  <si>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</si>
  <si>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</si>
  <si>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</si>
  <si>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</si>
  <si>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</si>
  <si>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</si>
  <si>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</si>
  <si>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</si>
  <si>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</si>
  <si>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</si>
  <si>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</si>
  <si>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</si>
  <si>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</si>
  <si>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</si>
  <si>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</si>
  <si>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</si>
  <si>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</si>
  <si>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</si>
  <si>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</si>
  <si>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</si>
  <si>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</si>
  <si>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</si>
  <si>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</si>
  <si>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</si>
  <si>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</si>
  <si>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</si>
  <si>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</si>
  <si>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</si>
  <si>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</si>
  <si>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</si>
  <si>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</si>
  <si>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</si>
  <si>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</si>
  <si>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</si>
  <si>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</si>
  <si>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</si>
  <si>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</si>
  <si>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</si>
  <si>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</si>
  <si>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</si>
  <si>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</si>
  <si>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</si>
  <si>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</si>
  <si>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</si>
  <si>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</si>
  <si>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</si>
  <si>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</si>
  <si>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</si>
  <si>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</si>
  <si>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</si>
  <si>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</si>
  <si>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</si>
  <si>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</si>
  <si>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</si>
  <si>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</si>
  <si>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</si>
  <si>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</si>
  <si>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</si>
  <si>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</si>
  <si>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</si>
  <si>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</si>
  <si>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</si>
  <si>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</si>
  <si>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</si>
  <si>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</si>
  <si>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</si>
  <si>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</si>
  <si>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</si>
  <si>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</si>
  <si>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</si>
  <si>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</si>
  <si>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</si>
  <si>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</si>
  <si>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</si>
  <si>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</si>
  <si>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</si>
  <si>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</si>
  <si>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</si>
  <si>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</si>
  <si>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</si>
  <si>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</si>
  <si>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</si>
  <si>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</si>
  <si>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</si>
  <si>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</si>
  <si>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</si>
  <si>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</si>
  <si>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</si>
  <si>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</si>
  <si>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</si>
  <si>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</si>
  <si>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</si>
  <si>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</si>
  <si>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</si>
  <si>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</si>
  <si>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</si>
  <si>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</si>
  <si>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</si>
  <si>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</si>
  <si>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</si>
  <si>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</si>
  <si>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</si>
  <si>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</si>
  <si>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</si>
  <si>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</si>
  <si>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</si>
  <si>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</si>
  <si>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</si>
  <si>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</si>
  <si>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</si>
  <si>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</si>
  <si>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</si>
  <si>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</si>
  <si>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</si>
  <si>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</si>
  <si>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</si>
  <si>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</si>
  <si>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</si>
  <si>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</si>
  <si>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</si>
  <si>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</si>
  <si>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</si>
  <si>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</si>
  <si>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</si>
  <si>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</si>
  <si>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</si>
  <si>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</si>
  <si>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</si>
  <si>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</si>
  <si>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</si>
  <si>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</si>
  <si>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</si>
  <si>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</si>
  <si>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</si>
  <si>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</si>
  <si>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</si>
  <si>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</si>
  <si>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</si>
  <si>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</si>
  <si>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</si>
  <si>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</si>
  <si>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</si>
  <si>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</si>
  <si>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</si>
  <si>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</si>
  <si>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</si>
  <si>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</si>
  <si>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</si>
  <si>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</si>
  <si>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</si>
  <si>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</si>
  <si>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</si>
  <si>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</si>
  <si>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</si>
  <si>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</si>
  <si>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</si>
  <si>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</si>
  <si>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</si>
  <si>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</si>
  <si>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</si>
  <si>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</si>
  <si>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</si>
  <si>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</si>
  <si>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</si>
  <si>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</si>
  <si>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</si>
  <si>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</si>
  <si>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</si>
  <si>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</si>
  <si>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</si>
  <si>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</si>
  <si>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</si>
  <si>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</si>
  <si>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</si>
  <si>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</si>
  <si>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</si>
  <si>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</si>
  <si>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</si>
  <si>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</si>
  <si>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</si>
  <si>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</si>
  <si>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</si>
  <si>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</si>
  <si>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</si>
  <si>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</si>
  <si>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</si>
  <si>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</si>
  <si>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</si>
  <si>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</si>
  <si>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</si>
  <si>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</si>
  <si>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</si>
  <si>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</si>
  <si>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</si>
  <si>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</si>
  <si>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</si>
  <si>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</si>
  <si>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</si>
  <si>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</si>
  <si>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</si>
  <si>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</si>
  <si>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</si>
  <si>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</si>
  <si>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</si>
  <si>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</si>
  <si>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</si>
  <si>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</si>
  <si>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</si>
  <si>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</si>
  <si>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</si>
  <si>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</si>
  <si>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</si>
  <si>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</si>
  <si>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</si>
  <si>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</si>
  <si>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</si>
  <si>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</si>
  <si>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</si>
  <si>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</si>
  <si>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</si>
  <si>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</si>
  <si>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</si>
  <si>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</si>
  <si>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</si>
  <si>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</si>
  <si>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</si>
  <si>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</si>
  <si>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</si>
  <si>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</si>
  <si>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</si>
  <si>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</si>
  <si>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</si>
  <si>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</si>
  <si>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</si>
  <si>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</si>
  <si>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</si>
  <si>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</si>
  <si>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종목명</t>
    <phoneticPr fontId="1" type="noConversion"/>
  </si>
  <si>
    <t>대*</t>
    <phoneticPr fontId="1" type="noConversion"/>
  </si>
  <si>
    <t>보유량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</si>
  <si>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</si>
  <si>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</si>
  <si>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</si>
  <si>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</si>
  <si>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</si>
  <si>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</si>
  <si>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</si>
  <si>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</si>
  <si>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</si>
  <si>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</si>
  <si>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</si>
  <si>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</si>
  <si>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</si>
  <si>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</si>
  <si>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</si>
  <si>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</si>
  <si>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최소 : 근무년수</t>
  </si>
  <si>
    <t>목표수익률</t>
  </si>
  <si>
    <t>목표매출액평균</t>
  </si>
  <si>
    <t>목표수익률증가1</t>
  </si>
  <si>
    <t>만든 사람 user 날짜 2026-05-08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</si>
  <si>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</si>
  <si>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</si>
  <si>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</si>
  <si>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</si>
  <si>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</si>
  <si>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</si>
  <si>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</si>
  <si>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</si>
  <si>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</si>
  <si>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소속부서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</si>
  <si>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</si>
  <si>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</si>
  <si>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</si>
  <si>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</si>
  <si>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</si>
  <si>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</si>
  <si>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</si>
  <si>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</si>
  <si>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</si>
  <si>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</si>
  <si>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</si>
  <si>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</si>
  <si>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입사일</t>
    <phoneticPr fontId="1" type="noConversion"/>
  </si>
  <si>
    <t>거주지역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</si>
  <si>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</si>
  <si>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</si>
  <si>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</si>
  <si>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</si>
  <si>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</si>
  <si>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</si>
  <si>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ID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</si>
  <si>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</si>
  <si>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</si>
  <si>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</si>
  <si>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Sun-1</t>
    <phoneticPr fontId="1" type="noConversion"/>
  </si>
  <si>
    <t>Sun-2</t>
  </si>
  <si>
    <t>Sun-3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</si>
</sst>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"/>
    <numFmt numFmtId="180" formatCode="@&quot;등급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1" fillId="3" borderId="9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5" fillId="0" borderId="0" xfId="0" applyFont="1" applyFill="1" applyBorder="1" applyAlignment="1">
      <alignment vertical="top" wrapText="1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34B60ED0-B9AE-006F-FEAA-22DB36A4C46E}"/>
            </a:ext>
          </a:extLst>
        </xdr:cNvPr>
        <xdr:cNvSpPr/>
      </xdr:nvSpPr>
      <xdr:spPr>
        <a:xfrm>
          <a:off x="377952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0.20455</cdr:x>
      <cdr:y>0.32026</cdr:y>
    </cdr:from>
    <cdr:to>
      <cdr:x>0.375</cdr:x>
      <cdr:y>0.39655</cdr:y>
    </cdr:to>
    <cdr:sp macro="" textlink="">
      <cdr:nvSpPr>
        <cdr:cNvPr id="2" name="설명선: 굽은 이중선(테두리 없음) 1">
          <a:extLst xmlns:a="http://schemas.openxmlformats.org/drawingml/2006/main">
            <a:ext uri="{FF2B5EF4-FFF2-40B4-BE49-F238E27FC236}">
              <a16:creationId xmlns:a16="http://schemas.microsoft.com/office/drawing/2014/main" id="{D2A2853C-2A23-44E3-94C5-88716CFE0BFB}"/>
            </a:ext>
          </a:extLst>
        </cdr:cNvPr>
        <cdr:cNvSpPr/>
      </cdr:nvSpPr>
      <cdr:spPr>
        <a:xfrm xmlns:a="http://schemas.openxmlformats.org/drawingml/2006/main">
          <a:off x="1097280" y="1132332"/>
          <a:ext cx="914400" cy="269748"/>
        </a:xfrm>
        <a:prstGeom xmlns:a="http://schemas.openxmlformats.org/drawingml/2006/main" prst="callout3">
          <a:avLst>
            <a:gd name="adj1" fmla="val 18750"/>
            <a:gd name="adj2" fmla="val -8333"/>
            <a:gd name="adj3" fmla="val 18750"/>
            <a:gd name="adj4" fmla="val -16667"/>
            <a:gd name="adj5" fmla="val 602825"/>
            <a:gd name="adj6" fmla="val 16666"/>
            <a:gd name="adj7" fmla="val 112963"/>
            <a:gd name="adj8" fmla="val -8333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50.580445833337" createdVersion="8" refreshedVersion="8" minRefreshableVersion="3" recordCount="8" xr:uid="{4A0B8F46-9AE6-4945-82F8-49653E26D770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5-03-23T00:00:00" maxDate="2024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5-03-23T00:00:00"/>
    <x v="0"/>
    <n v="30"/>
  </r>
  <r>
    <x v="1"/>
    <x v="1"/>
    <d v="2007-09-22T00:00:00"/>
    <x v="1"/>
    <n v="18"/>
  </r>
  <r>
    <x v="0"/>
    <x v="2"/>
    <d v="2015-10-03T00:00:00"/>
    <x v="2"/>
    <n v="10"/>
  </r>
  <r>
    <x v="1"/>
    <x v="3"/>
    <d v="2023-09-12T00:00:00"/>
    <x v="3"/>
    <n v="2"/>
  </r>
  <r>
    <x v="1"/>
    <x v="4"/>
    <d v="2008-09-23T00:00:00"/>
    <x v="1"/>
    <n v="17"/>
  </r>
  <r>
    <x v="0"/>
    <x v="5"/>
    <d v="2024-05-22T00:00:00"/>
    <x v="3"/>
    <n v="1"/>
  </r>
  <r>
    <x v="1"/>
    <x v="6"/>
    <d v="2014-09-11T00:00:00"/>
    <x v="2"/>
    <n v="11"/>
  </r>
  <r>
    <x v="0"/>
    <x v="7"/>
    <d v="2006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721C15-A2A4-4156-B5A5-D637252FCC93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compactData="0" multipleFieldFilters="0">
  <location ref="A16:E19" firstHeaderRow="1" firstDataRow="2" firstDataCol="1" rowPageCount="1" colPageCount="1"/>
  <pivotFields count="5">
    <pivotField axis="axisRow" compact="0" outline="0" showAll="0">
      <items count="3">
        <item x="0"/>
        <item x="1"/>
        <item t="default"/>
      </items>
    </pivotField>
    <pivotField axis="axisPage" compact="0" outline="0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compact="0" numFmtId="14" outline="0" showAll="0"/>
    <pivotField axis="axisCol" compact="0" outline="0" showAll="0" sortType="descending">
      <items count="5">
        <item x="0"/>
        <item x="3"/>
        <item x="1"/>
        <item x="2"/>
        <item t="default"/>
      </items>
    </pivotField>
    <pivotField dataField="1" compact="0" outline="0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>
      <selection activeCell="H12" sqref="H12"/>
    </sheetView>
  </sheetViews>
  <sheetFormatPr defaultRowHeight="17.399999999999999" x14ac:dyDescent="0.4"/>
  <cols>
    <col min="1" max="1" width="10.3984375" bestFit="1" customWidth="1"/>
    <col min="4" max="4" width="10.8984375" bestFit="1" customWidth="1"/>
  </cols>
  <sheetData>
    <row r="1" spans="1:6" x14ac:dyDescent="0.4">
      <c r="A1" t="s">
        <v>6</v>
      </c>
    </row>
    <row r="3" spans="1:6" x14ac:dyDescent="0.4">
      <c r="A3" s="1" t="s">
        <v>270</v>
      </c>
      <c r="B3" s="1" t="s">
        <v>227</v>
      </c>
      <c r="C3" s="1" t="s">
        <v>115</v>
      </c>
      <c r="D3" s="1" t="s">
        <v>283</v>
      </c>
      <c r="E3" s="1" t="s">
        <v>284</v>
      </c>
      <c r="F3" s="1" t="s">
        <v>291</v>
      </c>
    </row>
    <row r="4" spans="1:6" x14ac:dyDescent="0.4">
      <c r="A4" s="1" t="s">
        <v>271</v>
      </c>
      <c r="B4" s="1" t="s">
        <v>274</v>
      </c>
      <c r="C4" s="1" t="s">
        <v>277</v>
      </c>
      <c r="D4" s="2">
        <v>43525</v>
      </c>
      <c r="E4" s="1" t="s">
        <v>285</v>
      </c>
      <c r="F4" s="1" t="s">
        <v>292</v>
      </c>
    </row>
    <row r="5" spans="1:6" x14ac:dyDescent="0.4">
      <c r="A5" s="1" t="s">
        <v>272</v>
      </c>
      <c r="B5" s="1" t="s">
        <v>275</v>
      </c>
      <c r="C5" s="1" t="s">
        <v>278</v>
      </c>
      <c r="D5" s="2">
        <v>42796</v>
      </c>
      <c r="E5" s="1" t="s">
        <v>286</v>
      </c>
      <c r="F5" s="1" t="s">
        <v>293</v>
      </c>
    </row>
    <row r="6" spans="1:6" x14ac:dyDescent="0.4">
      <c r="A6" s="1" t="s">
        <v>273</v>
      </c>
      <c r="B6" s="1" t="s">
        <v>276</v>
      </c>
      <c r="C6" s="1" t="s">
        <v>279</v>
      </c>
      <c r="D6" s="2">
        <v>44291</v>
      </c>
      <c r="E6" s="1" t="s">
        <v>287</v>
      </c>
      <c r="F6" s="1" t="s">
        <v>294</v>
      </c>
    </row>
    <row r="7" spans="1:6" x14ac:dyDescent="0.4">
      <c r="A7" s="1" t="s">
        <v>272</v>
      </c>
      <c r="B7" s="1" t="s">
        <v>275</v>
      </c>
      <c r="C7" s="1" t="s">
        <v>280</v>
      </c>
      <c r="D7" s="2">
        <v>42663</v>
      </c>
      <c r="E7" s="1" t="s">
        <v>288</v>
      </c>
      <c r="F7" s="1" t="s">
        <v>295</v>
      </c>
    </row>
    <row r="8" spans="1:6" x14ac:dyDescent="0.4">
      <c r="A8" s="1" t="s">
        <v>272</v>
      </c>
      <c r="B8" s="1" t="s">
        <v>274</v>
      </c>
      <c r="C8" s="1" t="s">
        <v>281</v>
      </c>
      <c r="D8" s="2">
        <v>43394</v>
      </c>
      <c r="E8" s="1" t="s">
        <v>289</v>
      </c>
      <c r="F8" s="1" t="s">
        <v>296</v>
      </c>
    </row>
    <row r="9" spans="1:6" x14ac:dyDescent="0.4">
      <c r="A9" s="1" t="s">
        <v>271</v>
      </c>
      <c r="B9" s="1" t="s">
        <v>276</v>
      </c>
      <c r="C9" s="1" t="s">
        <v>282</v>
      </c>
      <c r="D9" s="2">
        <v>44856</v>
      </c>
      <c r="E9" s="1" t="s">
        <v>290</v>
      </c>
      <c r="F9" s="1" t="s">
        <v>297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K11" sqref="K11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9" t="s">
        <v>204</v>
      </c>
      <c r="B1" s="19"/>
      <c r="C1" s="19"/>
      <c r="D1" s="19"/>
      <c r="E1" s="19"/>
    </row>
    <row r="3" spans="1:5" x14ac:dyDescent="0.4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4">
      <c r="A4" s="5" t="s">
        <v>209</v>
      </c>
      <c r="B4" s="5">
        <v>86</v>
      </c>
      <c r="C4" s="5">
        <v>88</v>
      </c>
      <c r="D4" s="5">
        <v>91</v>
      </c>
      <c r="E4" s="27">
        <f>AVERAGE(B4:D4)</f>
        <v>88.333333333333329</v>
      </c>
    </row>
    <row r="5" spans="1:5" x14ac:dyDescent="0.4">
      <c r="A5" s="5" t="s">
        <v>210</v>
      </c>
      <c r="B5" s="5">
        <v>67</v>
      </c>
      <c r="C5" s="5">
        <v>83</v>
      </c>
      <c r="D5" s="5">
        <v>75</v>
      </c>
      <c r="E5" s="27">
        <f t="shared" ref="E5:E12" si="0">AVERAGE(B5:D5)</f>
        <v>75</v>
      </c>
    </row>
    <row r="6" spans="1:5" x14ac:dyDescent="0.4">
      <c r="A6" s="5" t="s">
        <v>211</v>
      </c>
      <c r="B6" s="5">
        <v>68</v>
      </c>
      <c r="C6" s="5">
        <v>55</v>
      </c>
      <c r="D6" s="5">
        <v>62</v>
      </c>
      <c r="E6" s="27">
        <f t="shared" si="0"/>
        <v>61.666666666666664</v>
      </c>
    </row>
    <row r="7" spans="1:5" x14ac:dyDescent="0.4">
      <c r="A7" s="5" t="s">
        <v>212</v>
      </c>
      <c r="B7" s="5">
        <v>94</v>
      </c>
      <c r="C7" s="5">
        <v>92</v>
      </c>
      <c r="D7" s="5">
        <v>95</v>
      </c>
      <c r="E7" s="27">
        <f t="shared" si="0"/>
        <v>93.666666666666671</v>
      </c>
    </row>
    <row r="8" spans="1:5" x14ac:dyDescent="0.4">
      <c r="A8" s="5" t="s">
        <v>213</v>
      </c>
      <c r="B8" s="5">
        <v>92</v>
      </c>
      <c r="C8" s="5">
        <v>90</v>
      </c>
      <c r="D8" s="5">
        <v>91</v>
      </c>
      <c r="E8" s="27">
        <f t="shared" si="0"/>
        <v>91</v>
      </c>
    </row>
    <row r="9" spans="1:5" x14ac:dyDescent="0.4">
      <c r="A9" s="5" t="s">
        <v>214</v>
      </c>
      <c r="B9" s="5">
        <v>78</v>
      </c>
      <c r="C9" s="5">
        <v>81</v>
      </c>
      <c r="D9" s="5">
        <v>80</v>
      </c>
      <c r="E9" s="27">
        <f t="shared" si="0"/>
        <v>79.666666666666671</v>
      </c>
    </row>
    <row r="10" spans="1:5" x14ac:dyDescent="0.4">
      <c r="A10" s="5" t="s">
        <v>215</v>
      </c>
      <c r="B10" s="5">
        <v>90</v>
      </c>
      <c r="C10" s="5">
        <v>85</v>
      </c>
      <c r="D10" s="5">
        <v>87</v>
      </c>
      <c r="E10" s="27">
        <f t="shared" si="0"/>
        <v>87.333333333333329</v>
      </c>
    </row>
    <row r="11" spans="1:5" x14ac:dyDescent="0.4">
      <c r="A11" s="5" t="s">
        <v>216</v>
      </c>
      <c r="B11" s="5">
        <v>82</v>
      </c>
      <c r="C11" s="5">
        <v>85</v>
      </c>
      <c r="D11" s="5">
        <v>79</v>
      </c>
      <c r="E11" s="27">
        <f t="shared" si="0"/>
        <v>82</v>
      </c>
    </row>
    <row r="12" spans="1:5" x14ac:dyDescent="0.4">
      <c r="A12" s="5" t="s">
        <v>217</v>
      </c>
      <c r="B12" s="5">
        <v>79</v>
      </c>
      <c r="C12" s="5">
        <v>86</v>
      </c>
      <c r="D12" s="5">
        <v>82</v>
      </c>
      <c r="E12" s="27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opLeftCell="A12" workbookViewId="0">
      <selection activeCell="N37" sqref="N37"/>
    </sheetView>
  </sheetViews>
  <sheetFormatPr defaultRowHeight="17.399999999999999" x14ac:dyDescent="0.4"/>
  <sheetData>
    <row r="1" spans="1:5" ht="21" x14ac:dyDescent="0.4">
      <c r="A1" s="19" t="s">
        <v>218</v>
      </c>
      <c r="B1" s="19"/>
      <c r="C1" s="19"/>
      <c r="D1" s="19"/>
      <c r="E1" s="19"/>
    </row>
    <row r="2" spans="1:5" x14ac:dyDescent="0.4">
      <c r="E2" s="17" t="s">
        <v>219</v>
      </c>
    </row>
    <row r="3" spans="1:5" x14ac:dyDescent="0.4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4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4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4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4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4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4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4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4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A3" sqref="A3:G4"/>
    </sheetView>
  </sheetViews>
  <sheetFormatPr defaultRowHeight="17.399999999999999" x14ac:dyDescent="0.4"/>
  <sheetData>
    <row r="1" spans="1:7" x14ac:dyDescent="0.4">
      <c r="C1" t="s">
        <v>89</v>
      </c>
    </row>
    <row r="3" spans="1:7" x14ac:dyDescent="0.4">
      <c r="A3" s="26" t="s">
        <v>1</v>
      </c>
      <c r="B3" s="26" t="s">
        <v>37</v>
      </c>
      <c r="C3" s="26" t="s">
        <v>90</v>
      </c>
      <c r="D3" s="26"/>
      <c r="E3" s="26"/>
      <c r="F3" s="26"/>
      <c r="G3" s="26"/>
    </row>
    <row r="4" spans="1:7" ht="18" thickBot="1" x14ac:dyDescent="0.45">
      <c r="A4" s="32"/>
      <c r="B4" s="32"/>
      <c r="C4" s="33" t="s">
        <v>91</v>
      </c>
      <c r="D4" s="33" t="s">
        <v>92</v>
      </c>
      <c r="E4" s="33" t="s">
        <v>93</v>
      </c>
      <c r="F4" s="33" t="s">
        <v>94</v>
      </c>
      <c r="G4" s="33" t="s">
        <v>95</v>
      </c>
    </row>
    <row r="5" spans="1:7" ht="18" thickTop="1" x14ac:dyDescent="0.4">
      <c r="A5" s="29" t="s">
        <v>96</v>
      </c>
      <c r="B5" s="29" t="s">
        <v>97</v>
      </c>
      <c r="C5" s="29">
        <v>18</v>
      </c>
      <c r="D5" s="29">
        <v>96</v>
      </c>
      <c r="E5" s="29">
        <v>85</v>
      </c>
      <c r="F5" s="30">
        <v>90.5</v>
      </c>
      <c r="G5" s="31" t="s">
        <v>98</v>
      </c>
    </row>
    <row r="6" spans="1:7" x14ac:dyDescent="0.4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27">
        <v>36</v>
      </c>
      <c r="G6" s="28" t="s">
        <v>100</v>
      </c>
    </row>
    <row r="7" spans="1:7" x14ac:dyDescent="0.4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27">
        <v>92.5</v>
      </c>
      <c r="G7" s="28" t="s">
        <v>102</v>
      </c>
    </row>
    <row r="8" spans="1:7" x14ac:dyDescent="0.4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27">
        <v>76.5</v>
      </c>
      <c r="G8" s="28" t="s">
        <v>105</v>
      </c>
    </row>
    <row r="9" spans="1:7" x14ac:dyDescent="0.4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27">
        <v>65</v>
      </c>
      <c r="G9" s="28" t="s">
        <v>107</v>
      </c>
    </row>
    <row r="10" spans="1:7" x14ac:dyDescent="0.4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27">
        <v>84</v>
      </c>
      <c r="G10" s="28" t="s">
        <v>107</v>
      </c>
    </row>
    <row r="11" spans="1:7" x14ac:dyDescent="0.4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27">
        <v>93</v>
      </c>
      <c r="G11" s="28" t="s">
        <v>98</v>
      </c>
    </row>
    <row r="12" spans="1:7" x14ac:dyDescent="0.4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27">
        <v>92.5</v>
      </c>
      <c r="G12" s="28" t="s">
        <v>102</v>
      </c>
    </row>
    <row r="13" spans="1:7" x14ac:dyDescent="0.4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27">
        <v>93</v>
      </c>
      <c r="G13" s="28" t="s">
        <v>98</v>
      </c>
    </row>
  </sheetData>
  <mergeCells count="3">
    <mergeCell ref="C3:G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K10" sqref="K10"/>
    </sheetView>
  </sheetViews>
  <sheetFormatPr defaultRowHeight="17.399999999999999" x14ac:dyDescent="0.4"/>
  <sheetData>
    <row r="1" spans="1:7" ht="21" x14ac:dyDescent="0.4">
      <c r="A1" s="19" t="s">
        <v>113</v>
      </c>
      <c r="B1" s="19"/>
      <c r="C1" s="19"/>
      <c r="D1" s="19"/>
      <c r="E1" s="19"/>
      <c r="F1" s="19"/>
      <c r="G1" s="19"/>
    </row>
    <row r="3" spans="1:7" x14ac:dyDescent="0.4">
      <c r="A3" s="20" t="s">
        <v>114</v>
      </c>
      <c r="B3" s="20" t="s">
        <v>115</v>
      </c>
      <c r="C3" s="20" t="s">
        <v>118</v>
      </c>
      <c r="D3" s="20"/>
      <c r="E3" s="20"/>
      <c r="F3" s="20" t="s">
        <v>116</v>
      </c>
      <c r="G3" s="20"/>
    </row>
    <row r="4" spans="1:7" x14ac:dyDescent="0.4">
      <c r="A4" s="20"/>
      <c r="B4" s="20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4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4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4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4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4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4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4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4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topLeftCell="A3" workbookViewId="0">
      <selection activeCell="E9" sqref="E9"/>
    </sheetView>
  </sheetViews>
  <sheetFormatPr defaultRowHeight="17.399999999999999" x14ac:dyDescent="0.4"/>
  <cols>
    <col min="1" max="1" width="8.796875" bestFit="1" customWidth="1"/>
    <col min="2" max="3" width="8.69921875" customWidth="1"/>
    <col min="4" max="4" width="9.69921875" bestFit="1" customWidth="1"/>
    <col min="5" max="7" width="8.69921875" customWidth="1"/>
    <col min="8" max="9" width="9.69921875" bestFit="1" customWidth="1"/>
    <col min="10" max="10" width="8.69921875" customWidth="1"/>
  </cols>
  <sheetData>
    <row r="1" spans="1:10" ht="21" x14ac:dyDescent="0.4">
      <c r="A1" s="19" t="s">
        <v>131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ht="34.799999999999997" x14ac:dyDescent="0.4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4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4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4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4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4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4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4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4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4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4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4">
      <c r="A16" s="1" t="s">
        <v>237</v>
      </c>
      <c r="B16" s="1" t="s">
        <v>239</v>
      </c>
      <c r="C16" s="1"/>
    </row>
    <row r="17" spans="1:10" x14ac:dyDescent="0.4">
      <c r="A17" s="1" t="s">
        <v>238</v>
      </c>
      <c r="B17" s="1"/>
      <c r="C17" s="1"/>
    </row>
    <row r="18" spans="1:10" x14ac:dyDescent="0.4">
      <c r="A18" s="1"/>
      <c r="B18" s="1" t="s">
        <v>240</v>
      </c>
      <c r="C18" s="1"/>
    </row>
    <row r="20" spans="1:10" x14ac:dyDescent="0.4">
      <c r="A20" s="21" t="s">
        <v>152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34.799999999999997" x14ac:dyDescent="0.4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4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4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4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4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4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4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4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topLeftCell="A13" workbookViewId="0">
      <selection activeCell="C26" sqref="C26:C33"/>
    </sheetView>
  </sheetViews>
  <sheetFormatPr defaultRowHeight="17.399999999999999" x14ac:dyDescent="0.4"/>
  <cols>
    <col min="4" max="4" width="10.59765625" bestFit="1" customWidth="1"/>
  </cols>
  <sheetData>
    <row r="1" spans="1:9" x14ac:dyDescent="0.4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4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4">
      <c r="A3" s="5" t="s">
        <v>13</v>
      </c>
      <c r="B3" s="6">
        <v>0.4604166666666667</v>
      </c>
      <c r="C3" s="6">
        <v>0.4826388888888889</v>
      </c>
      <c r="D3" s="7"/>
      <c r="F3" s="5" t="s">
        <v>27</v>
      </c>
      <c r="G3" s="5">
        <v>4</v>
      </c>
      <c r="H3" s="5">
        <v>90</v>
      </c>
      <c r="I3" s="5" t="str">
        <f>IF(OR(_xlfn.RANK.EQ(G3,$G$3:$G$10,0)&lt;=3,_xlfn.RANK.EQ(H3,$H$3:$H$10,0)&lt;=3),"통과","")</f>
        <v>통과</v>
      </c>
    </row>
    <row r="4" spans="1:9" x14ac:dyDescent="0.4">
      <c r="A4" s="5" t="s">
        <v>14</v>
      </c>
      <c r="B4" s="6">
        <v>0.46597222222222223</v>
      </c>
      <c r="C4" s="6">
        <v>0.4777777777777778</v>
      </c>
      <c r="D4" s="7"/>
      <c r="F4" s="5" t="s">
        <v>28</v>
      </c>
      <c r="G4" s="5">
        <v>7</v>
      </c>
      <c r="H4" s="5">
        <v>85</v>
      </c>
      <c r="I4" s="5" t="str">
        <f t="shared" ref="I4:I10" si="0">IF(OR(_xlfn.RANK.EQ(G4,$G$3:$G$10,0)&lt;=3,_xlfn.RANK.EQ(H4,$H$3:$H$10,0)&lt;=3),"통과","")</f>
        <v/>
      </c>
    </row>
    <row r="5" spans="1:9" x14ac:dyDescent="0.4">
      <c r="A5" s="5" t="s">
        <v>15</v>
      </c>
      <c r="B5" s="6">
        <v>0.47569444444444442</v>
      </c>
      <c r="C5" s="6">
        <v>0.50138888888888888</v>
      </c>
      <c r="D5" s="7"/>
      <c r="F5" s="5" t="s">
        <v>29</v>
      </c>
      <c r="G5" s="5">
        <v>28</v>
      </c>
      <c r="H5" s="5">
        <v>99</v>
      </c>
      <c r="I5" s="5" t="str">
        <f t="shared" si="0"/>
        <v>통과</v>
      </c>
    </row>
    <row r="6" spans="1:9" x14ac:dyDescent="0.4">
      <c r="A6" s="5" t="s">
        <v>16</v>
      </c>
      <c r="B6" s="6">
        <v>0.48749999999999999</v>
      </c>
      <c r="C6" s="6">
        <v>0.49861111111111112</v>
      </c>
      <c r="D6" s="7"/>
      <c r="F6" s="5" t="s">
        <v>30</v>
      </c>
      <c r="G6" s="5">
        <v>2</v>
      </c>
      <c r="H6" s="5">
        <v>65</v>
      </c>
      <c r="I6" s="5" t="str">
        <f t="shared" si="0"/>
        <v/>
      </c>
    </row>
    <row r="7" spans="1:9" x14ac:dyDescent="0.4">
      <c r="A7" s="5" t="s">
        <v>17</v>
      </c>
      <c r="B7" s="6">
        <v>0.49791666666666662</v>
      </c>
      <c r="C7" s="6">
        <v>0.51597222222222217</v>
      </c>
      <c r="D7" s="7"/>
      <c r="F7" s="5" t="s">
        <v>31</v>
      </c>
      <c r="G7" s="5">
        <v>23</v>
      </c>
      <c r="H7" s="5">
        <v>78</v>
      </c>
      <c r="I7" s="5" t="str">
        <f t="shared" si="0"/>
        <v>통과</v>
      </c>
    </row>
    <row r="8" spans="1:9" x14ac:dyDescent="0.4">
      <c r="A8" s="5" t="s">
        <v>18</v>
      </c>
      <c r="B8" s="6">
        <v>0.50416666666666665</v>
      </c>
      <c r="C8" s="6">
        <v>0.52777777777777779</v>
      </c>
      <c r="D8" s="7"/>
      <c r="F8" s="5" t="s">
        <v>32</v>
      </c>
      <c r="G8" s="5">
        <v>16</v>
      </c>
      <c r="H8" s="5">
        <v>82</v>
      </c>
      <c r="I8" s="5" t="str">
        <f t="shared" si="0"/>
        <v/>
      </c>
    </row>
    <row r="9" spans="1:9" x14ac:dyDescent="0.4">
      <c r="A9" s="5" t="s">
        <v>19</v>
      </c>
      <c r="B9" s="6">
        <v>0.5083333333333333</v>
      </c>
      <c r="C9" s="6">
        <v>0.53333333333333333</v>
      </c>
      <c r="D9" s="7"/>
      <c r="F9" s="5" t="s">
        <v>33</v>
      </c>
      <c r="G9" s="5">
        <v>25</v>
      </c>
      <c r="H9" s="5">
        <v>95</v>
      </c>
      <c r="I9" s="5" t="str">
        <f t="shared" si="0"/>
        <v>통과</v>
      </c>
    </row>
    <row r="10" spans="1:9" x14ac:dyDescent="0.4">
      <c r="A10" s="5" t="s">
        <v>20</v>
      </c>
      <c r="B10" s="6">
        <v>0.5229166666666667</v>
      </c>
      <c r="C10" s="6">
        <v>0.5395833333333333</v>
      </c>
      <c r="D10" s="7"/>
      <c r="F10" s="5" t="s">
        <v>34</v>
      </c>
      <c r="G10" s="5">
        <v>12</v>
      </c>
      <c r="H10" s="5">
        <v>68</v>
      </c>
      <c r="I10" s="5" t="str">
        <f t="shared" si="0"/>
        <v/>
      </c>
    </row>
    <row r="12" spans="1:9" x14ac:dyDescent="0.4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4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4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HLOOKUP(LEFT(G14,1),$F$24:$I$25,2,0)</f>
        <v>영업부</v>
      </c>
      <c r="I14" s="5">
        <v>87</v>
      </c>
    </row>
    <row r="15" spans="1:9" x14ac:dyDescent="0.4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1">HLOOKUP(LEFT(G15,1),$F$24:$I$25,2,0)</f>
        <v>관리부</v>
      </c>
      <c r="I15" s="5">
        <v>64</v>
      </c>
    </row>
    <row r="16" spans="1:9" x14ac:dyDescent="0.4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1"/>
        <v>영업부</v>
      </c>
      <c r="I16" s="5">
        <v>72</v>
      </c>
    </row>
    <row r="17" spans="1:9" x14ac:dyDescent="0.4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1"/>
        <v>판매부</v>
      </c>
      <c r="I17" s="5">
        <v>70</v>
      </c>
    </row>
    <row r="18" spans="1:9" x14ac:dyDescent="0.4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1"/>
        <v>경리부</v>
      </c>
      <c r="I18" s="5">
        <v>86</v>
      </c>
    </row>
    <row r="19" spans="1:9" x14ac:dyDescent="0.4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1"/>
        <v>관리부</v>
      </c>
      <c r="I19" s="5">
        <v>72</v>
      </c>
    </row>
    <row r="20" spans="1:9" x14ac:dyDescent="0.4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1"/>
        <v>경리부</v>
      </c>
      <c r="I20" s="5">
        <v>70</v>
      </c>
    </row>
    <row r="21" spans="1:9" x14ac:dyDescent="0.4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1"/>
        <v>영업부</v>
      </c>
      <c r="I21" s="5">
        <v>68</v>
      </c>
    </row>
    <row r="22" spans="1:9" x14ac:dyDescent="0.4">
      <c r="A22" s="22" t="s">
        <v>48</v>
      </c>
      <c r="B22" s="22"/>
      <c r="C22" s="22"/>
      <c r="D22" s="7">
        <f>SUMIFS(D14:D21,B14:B21,"판매부",C14:C21,"대리")</f>
        <v>3300000</v>
      </c>
    </row>
    <row r="23" spans="1:9" x14ac:dyDescent="0.4">
      <c r="F23" t="s">
        <v>71</v>
      </c>
    </row>
    <row r="24" spans="1:9" x14ac:dyDescent="0.4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4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4">
      <c r="A26" s="5" t="s">
        <v>81</v>
      </c>
      <c r="B26" s="5">
        <v>6.5119999999999996</v>
      </c>
      <c r="C26" s="5">
        <f>IFERROR(_xlfn.RANK.EQ(B26,$B$26:$B$33,1),"실격")</f>
        <v>7</v>
      </c>
    </row>
    <row r="27" spans="1:9" x14ac:dyDescent="0.4">
      <c r="A27" s="5" t="s">
        <v>82</v>
      </c>
      <c r="B27" s="5">
        <v>6.3849999999999998</v>
      </c>
      <c r="C27" s="5">
        <f t="shared" ref="C27:C33" si="2">IFERROR(_xlfn.RANK.EQ(B27,$B$26:$B$33,1),"실격")</f>
        <v>6</v>
      </c>
    </row>
    <row r="28" spans="1:9" x14ac:dyDescent="0.4">
      <c r="A28" s="5" t="s">
        <v>83</v>
      </c>
      <c r="B28" s="5">
        <v>5.3860000000000001</v>
      </c>
      <c r="C28" s="5">
        <f t="shared" si="2"/>
        <v>3</v>
      </c>
    </row>
    <row r="29" spans="1:9" x14ac:dyDescent="0.4">
      <c r="A29" s="5" t="s">
        <v>84</v>
      </c>
      <c r="B29" s="5">
        <v>5.165</v>
      </c>
      <c r="C29" s="5">
        <f t="shared" si="2"/>
        <v>1</v>
      </c>
    </row>
    <row r="30" spans="1:9" x14ac:dyDescent="0.4">
      <c r="A30" s="5" t="s">
        <v>85</v>
      </c>
      <c r="B30" s="5"/>
      <c r="C30" s="5" t="str">
        <f t="shared" si="2"/>
        <v>실격</v>
      </c>
    </row>
    <row r="31" spans="1:9" x14ac:dyDescent="0.4">
      <c r="A31" s="5" t="s">
        <v>86</v>
      </c>
      <c r="B31" s="5">
        <v>6.2240000000000002</v>
      </c>
      <c r="C31" s="5">
        <f t="shared" si="2"/>
        <v>5</v>
      </c>
    </row>
    <row r="32" spans="1:9" x14ac:dyDescent="0.4">
      <c r="A32" s="5" t="s">
        <v>87</v>
      </c>
      <c r="B32" s="5">
        <v>5.6369999999999996</v>
      </c>
      <c r="C32" s="5">
        <f t="shared" si="2"/>
        <v>4</v>
      </c>
    </row>
    <row r="33" spans="1:3" x14ac:dyDescent="0.4">
      <c r="A33" s="5" t="s">
        <v>88</v>
      </c>
      <c r="B33" s="5">
        <v>5.3540000000000001</v>
      </c>
      <c r="C33" s="5">
        <f t="shared" si="2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3" workbookViewId="0">
      <selection activeCell="C8" sqref="C8"/>
    </sheetView>
  </sheetViews>
  <sheetFormatPr defaultRowHeight="17.399999999999999" outlineLevelRow="3" x14ac:dyDescent="0.4"/>
  <cols>
    <col min="1" max="1" width="9.5" bestFit="1" customWidth="1"/>
    <col min="5" max="5" width="9.296875" bestFit="1" customWidth="1"/>
  </cols>
  <sheetData>
    <row r="1" spans="1:6" ht="21" x14ac:dyDescent="0.4">
      <c r="A1" s="19" t="s">
        <v>153</v>
      </c>
      <c r="B1" s="19"/>
      <c r="C1" s="19"/>
      <c r="D1" s="19"/>
      <c r="E1" s="19"/>
      <c r="F1" s="19"/>
    </row>
    <row r="2" spans="1:6" ht="16.95" customHeight="1" x14ac:dyDescent="0.4">
      <c r="A2" s="18"/>
      <c r="B2" s="18"/>
      <c r="C2" s="18"/>
      <c r="D2" s="18"/>
      <c r="E2" s="18"/>
      <c r="F2" s="18"/>
    </row>
    <row r="3" spans="1:6" x14ac:dyDescent="0.4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4">
      <c r="A4" s="14">
        <v>45941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4">
      <c r="A5" s="14">
        <v>45937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4">
      <c r="A6" s="14"/>
      <c r="B6" s="34" t="s">
        <v>248</v>
      </c>
      <c r="C6" s="7"/>
      <c r="D6" s="5"/>
      <c r="E6" s="7">
        <f>SUBTOTAL(4,E4:E5)</f>
        <v>147000</v>
      </c>
      <c r="F6" s="5"/>
    </row>
    <row r="7" spans="1:6" outlineLevel="1" x14ac:dyDescent="0.4">
      <c r="A7" s="14"/>
      <c r="B7" s="34" t="s">
        <v>241</v>
      </c>
      <c r="C7" s="7"/>
      <c r="D7" s="5">
        <f>SUBTOTAL(9,D4:D5)</f>
        <v>45</v>
      </c>
      <c r="E7" s="7"/>
      <c r="F7" s="5"/>
    </row>
    <row r="8" spans="1:6" outlineLevel="3" x14ac:dyDescent="0.4">
      <c r="A8" s="14">
        <v>45945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4">
      <c r="A9" s="14">
        <v>45944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4">
      <c r="A10" s="14"/>
      <c r="B10" s="34" t="s">
        <v>249</v>
      </c>
      <c r="C10" s="7"/>
      <c r="D10" s="5"/>
      <c r="E10" s="7">
        <f>SUBTOTAL(4,E8:E9)</f>
        <v>800000</v>
      </c>
      <c r="F10" s="5"/>
    </row>
    <row r="11" spans="1:6" outlineLevel="1" x14ac:dyDescent="0.4">
      <c r="A11" s="14"/>
      <c r="B11" s="34" t="s">
        <v>242</v>
      </c>
      <c r="C11" s="7"/>
      <c r="D11" s="5">
        <f>SUBTOTAL(9,D8:D9)</f>
        <v>64</v>
      </c>
      <c r="E11" s="7"/>
      <c r="F11" s="5"/>
    </row>
    <row r="12" spans="1:6" outlineLevel="3" x14ac:dyDescent="0.4">
      <c r="A12" s="14">
        <v>45938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4">
      <c r="A13" s="14">
        <v>45931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4">
      <c r="A14" s="14"/>
      <c r="B14" s="34" t="s">
        <v>250</v>
      </c>
      <c r="C14" s="7"/>
      <c r="D14" s="5"/>
      <c r="E14" s="7">
        <f>SUBTOTAL(4,E12:E13)</f>
        <v>116380</v>
      </c>
      <c r="F14" s="5"/>
    </row>
    <row r="15" spans="1:6" outlineLevel="1" x14ac:dyDescent="0.4">
      <c r="A15" s="14"/>
      <c r="B15" s="34" t="s">
        <v>243</v>
      </c>
      <c r="C15" s="7"/>
      <c r="D15" s="5">
        <f>SUBTOTAL(9,D12:D13)</f>
        <v>21</v>
      </c>
      <c r="E15" s="7"/>
      <c r="F15" s="5"/>
    </row>
    <row r="16" spans="1:6" outlineLevel="3" x14ac:dyDescent="0.4">
      <c r="A16" s="14">
        <v>45945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4">
      <c r="A17" s="14">
        <v>45936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4">
      <c r="A18" s="14"/>
      <c r="B18" s="34" t="s">
        <v>251</v>
      </c>
      <c r="C18" s="7"/>
      <c r="D18" s="5"/>
      <c r="E18" s="7">
        <f>SUBTOTAL(4,E16:E17)</f>
        <v>91200</v>
      </c>
      <c r="F18" s="5"/>
    </row>
    <row r="19" spans="1:6" outlineLevel="1" x14ac:dyDescent="0.4">
      <c r="A19" s="14"/>
      <c r="B19" s="34" t="s">
        <v>244</v>
      </c>
      <c r="C19" s="7"/>
      <c r="D19" s="5">
        <f>SUBTOTAL(9,D16:D17)</f>
        <v>39</v>
      </c>
      <c r="E19" s="7"/>
      <c r="F19" s="5"/>
    </row>
    <row r="20" spans="1:6" outlineLevel="3" x14ac:dyDescent="0.4">
      <c r="A20" s="14">
        <v>45936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4">
      <c r="A21" s="14">
        <v>45935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4">
      <c r="A22" s="14"/>
      <c r="B22" s="34" t="s">
        <v>252</v>
      </c>
      <c r="C22" s="7"/>
      <c r="D22" s="5"/>
      <c r="E22" s="7">
        <f>SUBTOTAL(4,E20:E21)</f>
        <v>6600</v>
      </c>
      <c r="F22" s="5"/>
    </row>
    <row r="23" spans="1:6" outlineLevel="1" x14ac:dyDescent="0.4">
      <c r="A23" s="14"/>
      <c r="B23" s="34" t="s">
        <v>245</v>
      </c>
      <c r="C23" s="7"/>
      <c r="D23" s="5">
        <f>SUBTOTAL(9,D20:D21)</f>
        <v>16</v>
      </c>
      <c r="E23" s="7"/>
      <c r="F23" s="5"/>
    </row>
    <row r="24" spans="1:6" outlineLevel="3" x14ac:dyDescent="0.4">
      <c r="A24" s="14">
        <v>45945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4">
      <c r="A25" s="14">
        <v>45939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4">
      <c r="A26" s="35"/>
      <c r="B26" s="38" t="s">
        <v>253</v>
      </c>
      <c r="C26" s="37"/>
      <c r="D26" s="36"/>
      <c r="E26" s="37">
        <f>SUBTOTAL(4,E24:E25)</f>
        <v>72000</v>
      </c>
      <c r="F26" s="36"/>
    </row>
    <row r="27" spans="1:6" outlineLevel="1" x14ac:dyDescent="0.4">
      <c r="A27" s="35"/>
      <c r="B27" s="38" t="s">
        <v>246</v>
      </c>
      <c r="C27" s="37"/>
      <c r="D27" s="36">
        <f>SUBTOTAL(9,D24:D25)</f>
        <v>80</v>
      </c>
      <c r="E27" s="37"/>
      <c r="F27" s="36"/>
    </row>
    <row r="28" spans="1:6" x14ac:dyDescent="0.4">
      <c r="A28" s="35"/>
      <c r="B28" s="38" t="s">
        <v>254</v>
      </c>
      <c r="C28" s="37"/>
      <c r="D28" s="36"/>
      <c r="E28" s="37">
        <f>SUBTOTAL(4,E4:E25)</f>
        <v>800000</v>
      </c>
      <c r="F28" s="36"/>
    </row>
    <row r="29" spans="1:6" x14ac:dyDescent="0.4">
      <c r="A29" s="35"/>
      <c r="B29" s="38" t="s">
        <v>247</v>
      </c>
      <c r="C29" s="37"/>
      <c r="D29" s="36">
        <f>SUBTOTAL(9,D4:D25)</f>
        <v>265</v>
      </c>
      <c r="E29" s="37"/>
      <c r="F29" s="36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workbookViewId="0">
      <selection activeCell="A14" sqref="A14"/>
    </sheetView>
  </sheetViews>
  <sheetFormatPr defaultRowHeight="17.399999999999999" x14ac:dyDescent="0.4"/>
  <cols>
    <col min="1" max="1" width="14.19921875" bestFit="1" customWidth="1"/>
    <col min="2" max="2" width="8" bestFit="1" customWidth="1"/>
    <col min="3" max="5" width="5" bestFit="1" customWidth="1"/>
    <col min="6" max="6" width="6.796875" bestFit="1" customWidth="1"/>
  </cols>
  <sheetData>
    <row r="1" spans="1:5" ht="21" x14ac:dyDescent="0.4">
      <c r="A1" s="19" t="s">
        <v>170</v>
      </c>
      <c r="B1" s="19"/>
      <c r="C1" s="19"/>
      <c r="D1" s="19"/>
      <c r="E1" s="19"/>
    </row>
    <row r="3" spans="1:5" x14ac:dyDescent="0.4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4">
      <c r="A4" s="5" t="s">
        <v>172</v>
      </c>
      <c r="B4" s="5" t="s">
        <v>173</v>
      </c>
      <c r="C4" s="13">
        <v>34781</v>
      </c>
      <c r="D4" s="5" t="s">
        <v>174</v>
      </c>
      <c r="E4" s="5">
        <v>30</v>
      </c>
    </row>
    <row r="5" spans="1:5" x14ac:dyDescent="0.4">
      <c r="A5" s="5" t="s">
        <v>39</v>
      </c>
      <c r="B5" s="5" t="s">
        <v>175</v>
      </c>
      <c r="C5" s="13">
        <v>39347</v>
      </c>
      <c r="D5" s="5" t="s">
        <v>176</v>
      </c>
      <c r="E5" s="5">
        <v>18</v>
      </c>
    </row>
    <row r="6" spans="1:5" x14ac:dyDescent="0.4">
      <c r="A6" s="5" t="s">
        <v>172</v>
      </c>
      <c r="B6" s="5" t="s">
        <v>177</v>
      </c>
      <c r="C6" s="13">
        <v>42280</v>
      </c>
      <c r="D6" s="5" t="s">
        <v>4</v>
      </c>
      <c r="E6" s="5">
        <v>10</v>
      </c>
    </row>
    <row r="7" spans="1:5" x14ac:dyDescent="0.4">
      <c r="A7" s="5" t="s">
        <v>39</v>
      </c>
      <c r="B7" s="5" t="s">
        <v>178</v>
      </c>
      <c r="C7" s="13">
        <v>45181</v>
      </c>
      <c r="D7" s="5" t="s">
        <v>5</v>
      </c>
      <c r="E7" s="5">
        <v>2</v>
      </c>
    </row>
    <row r="8" spans="1:5" x14ac:dyDescent="0.4">
      <c r="A8" s="5" t="s">
        <v>39</v>
      </c>
      <c r="B8" s="5" t="s">
        <v>179</v>
      </c>
      <c r="C8" s="13">
        <v>39714</v>
      </c>
      <c r="D8" s="5" t="s">
        <v>176</v>
      </c>
      <c r="E8" s="5">
        <v>17</v>
      </c>
    </row>
    <row r="9" spans="1:5" x14ac:dyDescent="0.4">
      <c r="A9" s="5" t="s">
        <v>172</v>
      </c>
      <c r="B9" s="5" t="s">
        <v>180</v>
      </c>
      <c r="C9" s="13">
        <v>45434</v>
      </c>
      <c r="D9" s="5" t="s">
        <v>5</v>
      </c>
      <c r="E9" s="5">
        <v>1</v>
      </c>
    </row>
    <row r="10" spans="1:5" x14ac:dyDescent="0.4">
      <c r="A10" s="5" t="s">
        <v>39</v>
      </c>
      <c r="B10" s="5" t="s">
        <v>181</v>
      </c>
      <c r="C10" s="13">
        <v>41893</v>
      </c>
      <c r="D10" s="5" t="s">
        <v>4</v>
      </c>
      <c r="E10" s="5">
        <v>11</v>
      </c>
    </row>
    <row r="11" spans="1:5" x14ac:dyDescent="0.4">
      <c r="A11" s="5" t="s">
        <v>172</v>
      </c>
      <c r="B11" s="5" t="s">
        <v>182</v>
      </c>
      <c r="C11" s="13">
        <v>38996</v>
      </c>
      <c r="D11" s="5" t="s">
        <v>176</v>
      </c>
      <c r="E11" s="5">
        <v>19</v>
      </c>
    </row>
    <row r="14" spans="1:5" x14ac:dyDescent="0.4">
      <c r="A14" s="39" t="s">
        <v>23</v>
      </c>
      <c r="B14" t="s">
        <v>255</v>
      </c>
    </row>
    <row r="16" spans="1:5" x14ac:dyDescent="0.4">
      <c r="A16" s="39" t="s">
        <v>256</v>
      </c>
      <c r="B16" s="39" t="s">
        <v>0</v>
      </c>
    </row>
    <row r="17" spans="1:5" x14ac:dyDescent="0.4">
      <c r="A17" s="39" t="s">
        <v>171</v>
      </c>
      <c r="B17" t="s">
        <v>174</v>
      </c>
      <c r="C17" t="s">
        <v>5</v>
      </c>
      <c r="D17" t="s">
        <v>176</v>
      </c>
      <c r="E17" t="s">
        <v>4</v>
      </c>
    </row>
    <row r="18" spans="1:5" x14ac:dyDescent="0.4">
      <c r="A18" t="s">
        <v>172</v>
      </c>
      <c r="B18" s="40">
        <v>30</v>
      </c>
      <c r="C18" s="40">
        <v>1</v>
      </c>
      <c r="D18" s="40">
        <v>19</v>
      </c>
      <c r="E18" s="40">
        <v>10</v>
      </c>
    </row>
    <row r="19" spans="1:5" x14ac:dyDescent="0.4">
      <c r="A19" t="s">
        <v>39</v>
      </c>
      <c r="B19" s="40"/>
      <c r="C19" s="40">
        <v>2</v>
      </c>
      <c r="D19" s="40">
        <v>17</v>
      </c>
      <c r="E19" s="40">
        <v>11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980B-1D41-4FAD-BCB3-E5DA318916CD}">
  <sheetPr>
    <outlinePr summaryBelow="0"/>
  </sheetPr>
  <dimension ref="B1:G11"/>
  <sheetViews>
    <sheetView showGridLines="0" workbookViewId="0"/>
  </sheetViews>
  <sheetFormatPr defaultRowHeight="17.399999999999999" outlineLevelRow="1" outlineLevelCol="1" x14ac:dyDescent="0.4"/>
  <cols>
    <col min="3" max="3" width="14.3984375" bestFit="1" customWidth="1"/>
    <col min="4" max="7" width="15.3984375" bestFit="1" customWidth="1" outlineLevel="1"/>
  </cols>
  <sheetData>
    <row r="1" spans="2:7" ht="18" thickBot="1" x14ac:dyDescent="0.45"/>
    <row r="2" spans="2:7" x14ac:dyDescent="0.4">
      <c r="B2" s="45" t="s">
        <v>263</v>
      </c>
      <c r="C2" s="46"/>
      <c r="D2" s="52"/>
      <c r="E2" s="52"/>
      <c r="F2" s="52"/>
      <c r="G2" s="52"/>
    </row>
    <row r="3" spans="2:7" collapsed="1" x14ac:dyDescent="0.4">
      <c r="B3" s="44"/>
      <c r="C3" s="44"/>
      <c r="D3" s="53" t="s">
        <v>265</v>
      </c>
      <c r="E3" s="53" t="s">
        <v>259</v>
      </c>
      <c r="F3" s="53" t="s">
        <v>261</v>
      </c>
      <c r="G3" s="53" t="s">
        <v>262</v>
      </c>
    </row>
    <row r="4" spans="2:7" ht="31.2" hidden="1" outlineLevel="1" x14ac:dyDescent="0.4">
      <c r="B4" s="48"/>
      <c r="C4" s="48"/>
      <c r="D4" s="41"/>
      <c r="E4" s="55" t="s">
        <v>260</v>
      </c>
      <c r="F4" s="55" t="s">
        <v>260</v>
      </c>
      <c r="G4" s="55" t="s">
        <v>260</v>
      </c>
    </row>
    <row r="5" spans="2:7" x14ac:dyDescent="0.4">
      <c r="B5" s="49" t="s">
        <v>264</v>
      </c>
      <c r="C5" s="50"/>
      <c r="D5" s="47"/>
      <c r="E5" s="47"/>
      <c r="F5" s="47"/>
      <c r="G5" s="47"/>
    </row>
    <row r="6" spans="2:7" outlineLevel="1" x14ac:dyDescent="0.4">
      <c r="B6" s="48"/>
      <c r="C6" s="48" t="s">
        <v>257</v>
      </c>
      <c r="D6" s="42">
        <v>0.15</v>
      </c>
      <c r="E6" s="54">
        <v>0.2</v>
      </c>
      <c r="F6" s="54">
        <v>0.25</v>
      </c>
      <c r="G6" s="54">
        <v>0.3</v>
      </c>
    </row>
    <row r="7" spans="2:7" x14ac:dyDescent="0.4">
      <c r="B7" s="49" t="s">
        <v>266</v>
      </c>
      <c r="C7" s="50"/>
      <c r="D7" s="47"/>
      <c r="E7" s="47"/>
      <c r="F7" s="47"/>
      <c r="G7" s="47"/>
    </row>
    <row r="8" spans="2:7" ht="18" outlineLevel="1" thickBot="1" x14ac:dyDescent="0.45">
      <c r="B8" s="51"/>
      <c r="C8" s="51" t="s">
        <v>258</v>
      </c>
      <c r="D8" s="43">
        <v>186523.61111111101</v>
      </c>
      <c r="E8" s="43">
        <v>194633.33333333299</v>
      </c>
      <c r="F8" s="43">
        <v>202743.055555556</v>
      </c>
      <c r="G8" s="43">
        <v>210852.77777777801</v>
      </c>
    </row>
    <row r="9" spans="2:7" x14ac:dyDescent="0.4">
      <c r="B9" t="s">
        <v>267</v>
      </c>
    </row>
    <row r="10" spans="2:7" x14ac:dyDescent="0.4">
      <c r="B10" t="s">
        <v>268</v>
      </c>
    </row>
    <row r="11" spans="2:7" x14ac:dyDescent="0.4">
      <c r="B11" t="s">
        <v>269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7.399999999999999" x14ac:dyDescent="0.4"/>
  <cols>
    <col min="1" max="1" width="10.3984375" bestFit="1" customWidth="1"/>
    <col min="3" max="4" width="10.3984375" bestFit="1" customWidth="1"/>
    <col min="7" max="7" width="9.09765625" bestFit="1" customWidth="1"/>
    <col min="8" max="8" width="10.3984375" bestFit="1" customWidth="1"/>
  </cols>
  <sheetData>
    <row r="1" spans="1:8" ht="21" x14ac:dyDescent="0.4">
      <c r="A1" s="19" t="s">
        <v>185</v>
      </c>
      <c r="B1" s="19"/>
      <c r="C1" s="19"/>
      <c r="D1" s="19"/>
      <c r="E1" s="19"/>
      <c r="F1" s="19"/>
      <c r="G1" s="19"/>
      <c r="H1" s="19"/>
    </row>
    <row r="2" spans="1:8" x14ac:dyDescent="0.4">
      <c r="A2" t="s">
        <v>187</v>
      </c>
      <c r="B2" s="9">
        <v>0.1</v>
      </c>
      <c r="C2" s="9">
        <v>0</v>
      </c>
    </row>
    <row r="3" spans="1:8" x14ac:dyDescent="0.4">
      <c r="A3" t="s">
        <v>188</v>
      </c>
      <c r="B3" s="9">
        <v>0.15</v>
      </c>
      <c r="C3" s="1"/>
    </row>
    <row r="4" spans="1:8" x14ac:dyDescent="0.4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4">
      <c r="A5" s="15">
        <v>45903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4">
      <c r="A6" s="15">
        <v>45904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4">
      <c r="A7" s="15">
        <v>45905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4">
      <c r="A8" s="15">
        <v>45906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4">
      <c r="A9" s="15">
        <v>45907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4">
      <c r="A10" s="15">
        <v>45908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4">
      <c r="A11" s="15">
        <v>45909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4">
      <c r="A12" s="15">
        <v>45910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4">
      <c r="A13" s="15">
        <v>45911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4">
      <c r="A14" s="23" t="s">
        <v>203</v>
      </c>
      <c r="B14" s="24"/>
      <c r="C14" s="24"/>
      <c r="D14" s="24"/>
      <c r="E14" s="24"/>
      <c r="F14" s="25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user" comment="만든 사람 user 날짜 2026-05-08">
      <inputCells r="B3" val="0.2" numFmtId="9"/>
    </scenario>
    <scenario name="목표수익률증가2" locked="1" count="1" user="user" comment="만든 사람 user 날짜 2026-05-08">
      <inputCells r="B3" val="0.25" numFmtId="9"/>
    </scenario>
    <scenario name="목표수익률증가3" locked="1" count="1" user="user" comment="만든 사람 user 날짜 2026-05-08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하승준</cp:lastModifiedBy>
  <dcterms:created xsi:type="dcterms:W3CDTF">2023-04-27T08:01:32Z</dcterms:created>
  <dcterms:modified xsi:type="dcterms:W3CDTF">2026-05-08T05:18:47Z</dcterms:modified>
</cp:coreProperties>
</file>