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D:\OA\"/>
    </mc:Choice>
  </mc:AlternateContent>
  <bookViews>
    <workbookView xWindow="-30972" yWindow="996" windowWidth="16968" windowHeight="18252" activeTab="4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4" hidden="1">'분석작업-1'!$A$3:$F$19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K12" i="4"/>
  <c r="D4" i="4"/>
  <c r="D5" i="4"/>
  <c r="D6" i="4"/>
  <c r="D7" i="4"/>
  <c r="D8" i="4"/>
  <c r="D9" i="4"/>
  <c r="D10" i="4"/>
  <c r="D11" i="4"/>
  <c r="D12" i="4"/>
  <c r="D3" i="4"/>
  <c r="C14" i="7"/>
  <c r="D14" i="7"/>
  <c r="E14" i="7"/>
  <c r="F14" i="7"/>
  <c r="B14" i="7"/>
  <c r="J17" i="4" l="1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4" i="5"/>
  <c r="F10" i="5"/>
  <c r="F15" i="5"/>
  <c r="F11" i="5"/>
  <c r="F6" i="5"/>
  <c r="F8" i="5"/>
  <c r="F9" i="5"/>
  <c r="F7" i="5"/>
  <c r="F4" i="5"/>
  <c r="F12" i="5"/>
  <c r="F18" i="5"/>
  <c r="F19" i="5"/>
  <c r="F13" i="5"/>
  <c r="F5" i="5"/>
  <c r="F16" i="5"/>
  <c r="F17" i="5"/>
  <c r="G5" i="3"/>
  <c r="G6" i="3"/>
  <c r="G7" i="3"/>
  <c r="G8" i="3"/>
  <c r="G9" i="3"/>
  <c r="G10" i="3"/>
  <c r="G11" i="3"/>
  <c r="G12" i="3"/>
  <c r="G13" i="3"/>
  <c r="G14" i="3"/>
  <c r="G15" i="3"/>
  <c r="G4" i="3"/>
</calcChain>
</file>

<file path=xl/comments1.xml><?xml version="1.0" encoding="utf-8"?>
<comments xmlns="http://schemas.openxmlformats.org/spreadsheetml/2006/main">
  <authors>
    <author>하송현</author>
  </authors>
  <commentList>
    <comment ref="H13" authorId="0" shapeId="0">
      <text>
        <r>
          <rPr>
            <b/>
            <sz val="9"/>
            <color indexed="81"/>
            <rFont val="Tahoma"/>
            <family val="2"/>
          </rPr>
          <t>3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판매액</t>
        </r>
      </text>
    </comment>
  </commentList>
</comments>
</file>

<file path=xl/sharedStrings.xml><?xml version="1.0" encoding="utf-8"?>
<sst xmlns="http://schemas.openxmlformats.org/spreadsheetml/2006/main" count="305" uniqueCount="214">
  <si>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</si>
  <si>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</si>
  <si>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</si>
  <si>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</si>
  <si>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</si>
  <si>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</si>
  <si>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</si>
  <si>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</si>
  <si>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</si>
  <si>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</si>
  <si>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</si>
  <si>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</si>
  <si>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</si>
  <si>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</si>
  <si>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</si>
  <si>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</si>
  <si>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</si>
  <si>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</si>
  <si>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</si>
  <si>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</si>
  <si>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</si>
  <si>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</si>
  <si>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</si>
  <si>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</si>
  <si>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</si>
  <si>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</si>
  <si>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</si>
  <si>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</si>
  <si>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</si>
  <si>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</si>
  <si>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</si>
  <si>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</si>
  <si>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</si>
  <si>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</si>
  <si>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</si>
  <si>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</si>
  <si>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</si>
  <si>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</si>
  <si>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</si>
  <si>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</si>
  <si>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</si>
  <si>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</si>
  <si>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</si>
  <si>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</si>
  <si>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</si>
  <si>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</si>
  <si>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</si>
  <si>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</si>
  <si>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</si>
  <si>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</si>
  <si>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</si>
  <si>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</si>
  <si>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</si>
  <si>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</si>
  <si>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</si>
  <si>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</si>
  <si>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</si>
  <si>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</si>
  <si>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</si>
  <si>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</si>
  <si>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</si>
  <si>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</si>
  <si>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</si>
  <si>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</si>
  <si>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</si>
  <si>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</si>
  <si>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</si>
  <si>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</si>
  <si>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</si>
  <si>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</si>
  <si>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</si>
  <si>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</si>
  <si>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</si>
  <si>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</si>
  <si>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</si>
  <si>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</si>
  <si>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</si>
  <si>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</si>
  <si>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</si>
  <si>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</si>
  <si>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</si>
  <si>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</si>
  <si>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</si>
  <si>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</si>
  <si>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</si>
  <si>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</si>
  <si>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</si>
  <si>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</si>
  <si>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</si>
  <si>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</si>
  <si>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</si>
  <si>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</si>
  <si>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</si>
  <si>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</si>
  <si>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</si>
  <si>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</si>
  <si>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</si>
  <si>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</si>
  <si>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</si>
  <si>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</si>
  <si>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</si>
  <si>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</si>
  <si>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</si>
  <si>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</si>
  <si>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</si>
  <si>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</si>
  <si>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</si>
  <si>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</si>
  <si>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</si>
  <si>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</si>
  <si>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</si>
  <si>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</si>
  <si>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</si>
  <si>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</si>
  <si>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</si>
  <si>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</si>
  <si>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</si>
  <si>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</si>
  <si>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</si>
  <si>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</si>
  <si>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</si>
  <si>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</si>
  <si>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</si>
  <si>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</si>
  <si>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</si>
  <si>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</si>
  <si>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</si>
  <si>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</si>
  <si>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</si>
  <si>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</si>
  <si>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</si>
  <si>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</si>
  <si>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</si>
  <si>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</si>
  <si>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</si>
  <si>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</si>
  <si>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</si>
  <si>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</si>
  <si>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</si>
  <si>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</si>
  <si>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</si>
  <si>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</si>
  <si>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</si>
  <si>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</si>
  <si>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</si>
  <si>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</si>
  <si>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</si>
  <si>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</si>
  <si>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</si>
  <si>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</si>
  <si>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</si>
  <si>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</si>
  <si>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</si>
  <si>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</si>
  <si>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</si>
  <si>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</si>
  <si>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</si>
  <si>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</si>
  <si>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</si>
  <si>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</si>
  <si>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</si>
  <si>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</si>
  <si>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</si>
  <si>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</si>
  <si>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</si>
  <si>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</si>
  <si>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</si>
  <si>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</si>
  <si>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</si>
  <si>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</si>
  <si>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</si>
  <si>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</si>
  <si>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</si>
  <si>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</si>
  <si>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</si>
  <si>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</si>
  <si>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</si>
  <si>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</si>
  <si>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</si>
  <si>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</si>
  <si>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</si>
  <si>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</si>
  <si>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</si>
  <si>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</si>
  <si>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</si>
  <si>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</si>
  <si>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</si>
  <si>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지원자코드</t>
    <phoneticPr fontId="1" type="noConversion"/>
  </si>
  <si>
    <t>지원자명</t>
    <phoneticPr fontId="1" type="noConversion"/>
  </si>
  <si>
    <t>성별</t>
    <phoneticPr fontId="1" type="noConversion"/>
  </si>
  <si>
    <t>필기점수</t>
    <phoneticPr fontId="1" type="noConversion"/>
  </si>
  <si>
    <t>면접점수</t>
    <phoneticPr fontId="1" type="noConversion"/>
  </si>
  <si>
    <t>자격증</t>
    <phoneticPr fontId="1" type="noConversion"/>
  </si>
  <si>
    <t>cmj-49123</t>
    <phoneticPr fontId="1" type="noConversion"/>
  </si>
  <si>
    <t>kys-80267</t>
    <phoneticPr fontId="1" type="noConversion"/>
  </si>
  <si>
    <t>hjm-54089</t>
    <phoneticPr fontId="1" type="noConversion"/>
  </si>
  <si>
    <t>kck-33931</t>
    <phoneticPr fontId="1" type="noConversion"/>
  </si>
  <si>
    <t>amh-24908</t>
    <phoneticPr fontId="1" type="noConversion"/>
  </si>
  <si>
    <t>cgk-14554</t>
    <phoneticPr fontId="1" type="noConversion"/>
  </si>
  <si>
    <t>udj-64517</t>
    <phoneticPr fontId="1" type="noConversion"/>
  </si>
  <si>
    <t>추미자</t>
    <phoneticPr fontId="1" type="noConversion"/>
  </si>
  <si>
    <t>김예소</t>
    <phoneticPr fontId="1" type="noConversion"/>
  </si>
  <si>
    <t>하지만</t>
    <phoneticPr fontId="1" type="noConversion"/>
  </si>
  <si>
    <t>김치국</t>
    <phoneticPr fontId="1" type="noConversion"/>
  </si>
  <si>
    <t>안명홍</t>
    <phoneticPr fontId="1" type="noConversion"/>
  </si>
  <si>
    <t>최고군</t>
    <phoneticPr fontId="1" type="noConversion"/>
  </si>
  <si>
    <t>유단자</t>
    <phoneticPr fontId="1" type="noConversion"/>
  </si>
  <si>
    <t>여</t>
    <phoneticPr fontId="1" type="noConversion"/>
  </si>
  <si>
    <t>남</t>
    <phoneticPr fontId="1" type="noConversion"/>
  </si>
  <si>
    <t>(모두)</t>
  </si>
  <si>
    <t>행 레이블</t>
  </si>
  <si>
    <t>총합계</t>
  </si>
  <si>
    <t>열 레이블</t>
  </si>
  <si>
    <t>평균 : 수령액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</si>
</sst>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.0"/>
    <numFmt numFmtId="177" formatCode="#,##0&quot;만원&quot;"/>
    <numFmt numFmtId="178" formatCode="#,##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0"/>
      <name val="맑은 고딕"/>
      <family val="2"/>
      <charset val="129"/>
      <scheme val="minor"/>
    </font>
    <font>
      <i/>
      <u val="doubleAccounting"/>
      <sz val="20"/>
      <color theme="1"/>
      <name val="궁서체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7" fillId="4" borderId="1" xfId="3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5">
    <dxf>
      <fill>
        <patternFill patternType="solid">
          <fgColor rgb="FFBDD7EE"/>
          <bgColor rgb="FF000000"/>
        </patternFill>
      </fill>
    </dxf>
    <dxf>
      <fill>
        <patternFill patternType="solid">
          <fgColor rgb="FFBDD7EE"/>
          <bgColor rgb="FF000000"/>
        </patternFill>
      </fill>
    </dxf>
    <dxf>
      <fill>
        <patternFill patternType="solid">
          <fgColor rgb="FFBDD7EE"/>
          <bgColor rgb="FF0000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B7-404C-83E0-98EC8CF60A9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B7-404C-83E0-98EC8CF60A9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B7-404C-83E0-98EC8CF60A9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B7-404C-83E0-98EC8CF60A9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accent5"/>
        </a:solidFill>
        <a:ln w="12700" cap="flat" cmpd="sng" algn="ctr">
          <a:solidFill>
            <a:schemeClr val="accent5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0</xdr:colOff>
      <xdr:row>5</xdr:row>
      <xdr:rowOff>0</xdr:rowOff>
    </xdr:from>
    <xdr:to>
      <xdr:col>9</xdr:col>
      <xdr:colOff>0</xdr:colOff>
      <xdr:row>7</xdr:row>
      <xdr:rowOff>0</xdr:rowOff>
    </xdr:to>
    <xdr:sp macro="[0]!셀스타일" textlink="">
      <xdr:nvSpPr>
        <xdr:cNvPr id="2" name="빗면 1"/>
        <xdr:cNvSpPr/>
      </xdr:nvSpPr>
      <xdr:spPr>
        <a:xfrm>
          <a:off x="4450080" y="1150620"/>
          <a:ext cx="134112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하송현" refreshedDate="45737.743248842591" createdVersion="6" refreshedVersion="6" minRefreshableVersion="3" recordCount="12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outline="1" outlineData="1" multipleFieldFilters="0">
  <location ref="A20:E25" firstHeaderRow="1" firstDataRow="2" firstDataCol="1" rowPageCount="1" colPageCount="1"/>
  <pivotFields count="8">
    <pivotField axis="axisRow" showAll="0">
      <items count="4">
        <item x="0"/>
        <item x="2"/>
        <item x="1"/>
        <item t="default"/>
      </items>
    </pivotField>
    <pivotField axis="axisPage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showAll="0">
      <items count="5">
        <item x="1"/>
        <item x="2"/>
        <item x="0"/>
        <item x="3"/>
        <item t="default"/>
      </items>
    </pivotField>
    <pivotField showAll="0"/>
    <pivotField numFmtId="41" showAll="0"/>
    <pivotField numFmtId="41" showAll="0"/>
    <pivotField numFmtId="41" showAll="0"/>
    <pivotField dataField="1" numFmtId="4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평균 : 수령액" fld="7" subtotal="average" baseField="0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I11" sqref="I11"/>
    </sheetView>
  </sheetViews>
  <sheetFormatPr defaultRowHeight="17.399999999999999" x14ac:dyDescent="0.4"/>
  <cols>
    <col min="1" max="1" width="11.09765625" bestFit="1" customWidth="1"/>
  </cols>
  <sheetData>
    <row r="1" spans="1:6" x14ac:dyDescent="0.4">
      <c r="A1" t="s">
        <v>3</v>
      </c>
    </row>
    <row r="3" spans="1:6" x14ac:dyDescent="0.4">
      <c r="A3" s="1" t="s">
        <v>187</v>
      </c>
      <c r="B3" s="1" t="s">
        <v>188</v>
      </c>
      <c r="C3" s="1" t="s">
        <v>189</v>
      </c>
      <c r="D3" s="1" t="s">
        <v>190</v>
      </c>
      <c r="E3" s="1" t="s">
        <v>191</v>
      </c>
      <c r="F3" s="1" t="s">
        <v>192</v>
      </c>
    </row>
    <row r="4" spans="1:6" x14ac:dyDescent="0.4">
      <c r="A4" s="1" t="s">
        <v>193</v>
      </c>
      <c r="B4" s="1" t="s">
        <v>200</v>
      </c>
      <c r="C4" s="1" t="s">
        <v>207</v>
      </c>
      <c r="D4" s="1">
        <v>98</v>
      </c>
      <c r="E4" s="1">
        <v>88</v>
      </c>
      <c r="F4" s="1">
        <v>90</v>
      </c>
    </row>
    <row r="5" spans="1:6" x14ac:dyDescent="0.4">
      <c r="A5" s="1" t="s">
        <v>194</v>
      </c>
      <c r="B5" s="1" t="s">
        <v>201</v>
      </c>
      <c r="C5" s="1" t="s">
        <v>208</v>
      </c>
      <c r="D5" s="1">
        <v>91</v>
      </c>
      <c r="E5" s="1">
        <v>88</v>
      </c>
      <c r="F5" s="1">
        <v>70</v>
      </c>
    </row>
    <row r="6" spans="1:6" x14ac:dyDescent="0.4">
      <c r="A6" s="1" t="s">
        <v>195</v>
      </c>
      <c r="B6" s="1" t="s">
        <v>202</v>
      </c>
      <c r="C6" s="1" t="s">
        <v>208</v>
      </c>
      <c r="D6" s="1">
        <v>88</v>
      </c>
      <c r="E6" s="1">
        <v>92</v>
      </c>
      <c r="F6" s="1">
        <v>60</v>
      </c>
    </row>
    <row r="7" spans="1:6" x14ac:dyDescent="0.4">
      <c r="A7" s="1" t="s">
        <v>196</v>
      </c>
      <c r="B7" s="1" t="s">
        <v>203</v>
      </c>
      <c r="C7" s="1" t="s">
        <v>208</v>
      </c>
      <c r="D7" s="1">
        <v>96</v>
      </c>
      <c r="E7" s="1">
        <v>90</v>
      </c>
      <c r="F7" s="1">
        <v>95</v>
      </c>
    </row>
    <row r="8" spans="1:6" x14ac:dyDescent="0.4">
      <c r="A8" s="1" t="s">
        <v>197</v>
      </c>
      <c r="B8" s="1" t="s">
        <v>204</v>
      </c>
      <c r="C8" s="1" t="s">
        <v>208</v>
      </c>
      <c r="D8" s="1">
        <v>78</v>
      </c>
      <c r="E8" s="1">
        <v>88</v>
      </c>
      <c r="F8" s="1">
        <v>90</v>
      </c>
    </row>
    <row r="9" spans="1:6" x14ac:dyDescent="0.4">
      <c r="A9" s="1" t="s">
        <v>198</v>
      </c>
      <c r="B9" s="1" t="s">
        <v>205</v>
      </c>
      <c r="C9" s="1" t="s">
        <v>208</v>
      </c>
      <c r="D9" s="1">
        <v>91</v>
      </c>
      <c r="E9" s="1">
        <v>70</v>
      </c>
      <c r="F9" s="1">
        <v>80</v>
      </c>
    </row>
    <row r="10" spans="1:6" x14ac:dyDescent="0.4">
      <c r="A10" s="1" t="s">
        <v>199</v>
      </c>
      <c r="B10" s="1" t="s">
        <v>206</v>
      </c>
      <c r="C10" s="1" t="s">
        <v>208</v>
      </c>
      <c r="D10" s="1">
        <v>99</v>
      </c>
      <c r="E10" s="1">
        <v>98</v>
      </c>
      <c r="F10" s="1">
        <v>100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6"/>
  <sheetViews>
    <sheetView workbookViewId="0">
      <selection activeCell="M8" sqref="M8"/>
    </sheetView>
  </sheetViews>
  <sheetFormatPr defaultRowHeight="17.399999999999999" x14ac:dyDescent="0.4"/>
  <cols>
    <col min="4" max="4" width="11.5" bestFit="1" customWidth="1"/>
    <col min="6" max="6" width="11.5" bestFit="1" customWidth="1"/>
    <col min="8" max="8" width="11.5" bestFit="1" customWidth="1"/>
  </cols>
  <sheetData>
    <row r="1" spans="1:8" ht="27.6" x14ac:dyDescent="0.4">
      <c r="A1" s="26" t="s">
        <v>81</v>
      </c>
      <c r="B1" s="26"/>
      <c r="C1" s="26"/>
      <c r="D1" s="26"/>
      <c r="E1" s="26"/>
      <c r="F1" s="26"/>
      <c r="G1" s="26"/>
      <c r="H1" s="26"/>
    </row>
    <row r="2" spans="1:8" ht="18" thickBot="1" x14ac:dyDescent="0.45"/>
    <row r="3" spans="1:8" x14ac:dyDescent="0.4">
      <c r="A3" s="27" t="s">
        <v>82</v>
      </c>
      <c r="B3" s="29" t="s">
        <v>83</v>
      </c>
      <c r="C3" s="29" t="s">
        <v>84</v>
      </c>
      <c r="D3" s="29"/>
      <c r="E3" s="29" t="s">
        <v>85</v>
      </c>
      <c r="F3" s="29"/>
      <c r="G3" s="29" t="s">
        <v>18</v>
      </c>
      <c r="H3" s="31"/>
    </row>
    <row r="4" spans="1:8" x14ac:dyDescent="0.4">
      <c r="A4" s="28"/>
      <c r="B4" s="30"/>
      <c r="C4" s="13" t="s">
        <v>49</v>
      </c>
      <c r="D4" s="13" t="s">
        <v>86</v>
      </c>
      <c r="E4" s="13" t="s">
        <v>49</v>
      </c>
      <c r="F4" s="13" t="s">
        <v>86</v>
      </c>
      <c r="G4" s="13" t="s">
        <v>49</v>
      </c>
      <c r="H4" s="15" t="s">
        <v>86</v>
      </c>
    </row>
    <row r="5" spans="1:8" x14ac:dyDescent="0.4">
      <c r="A5" s="16" t="s">
        <v>87</v>
      </c>
      <c r="B5" s="5" t="s">
        <v>88</v>
      </c>
      <c r="C5" s="5">
        <v>53</v>
      </c>
      <c r="D5" s="14">
        <v>116600</v>
      </c>
      <c r="E5" s="5">
        <v>34</v>
      </c>
      <c r="F5" s="14">
        <v>74800</v>
      </c>
      <c r="G5" s="5">
        <v>34</v>
      </c>
      <c r="H5" s="17">
        <v>74800</v>
      </c>
    </row>
    <row r="6" spans="1:8" x14ac:dyDescent="0.4">
      <c r="A6" s="16" t="s">
        <v>87</v>
      </c>
      <c r="B6" s="5" t="s">
        <v>89</v>
      </c>
      <c r="C6" s="5">
        <v>37</v>
      </c>
      <c r="D6" s="14">
        <v>85100</v>
      </c>
      <c r="E6" s="5">
        <v>26</v>
      </c>
      <c r="F6" s="14">
        <v>59800</v>
      </c>
      <c r="G6" s="5">
        <v>27</v>
      </c>
      <c r="H6" s="17">
        <v>62100</v>
      </c>
    </row>
    <row r="7" spans="1:8" x14ac:dyDescent="0.4">
      <c r="A7" s="16" t="s">
        <v>87</v>
      </c>
      <c r="B7" s="5" t="s">
        <v>90</v>
      </c>
      <c r="C7" s="5">
        <v>48</v>
      </c>
      <c r="D7" s="14">
        <v>103200</v>
      </c>
      <c r="E7" s="5">
        <v>47</v>
      </c>
      <c r="F7" s="14">
        <v>101050</v>
      </c>
      <c r="G7" s="5">
        <v>52</v>
      </c>
      <c r="H7" s="17">
        <v>111800</v>
      </c>
    </row>
    <row r="8" spans="1:8" x14ac:dyDescent="0.4">
      <c r="A8" s="16" t="s">
        <v>91</v>
      </c>
      <c r="B8" s="5" t="s">
        <v>88</v>
      </c>
      <c r="C8" s="5">
        <v>56</v>
      </c>
      <c r="D8" s="14">
        <v>123200</v>
      </c>
      <c r="E8" s="5">
        <v>18</v>
      </c>
      <c r="F8" s="14">
        <v>39600</v>
      </c>
      <c r="G8" s="5">
        <v>19</v>
      </c>
      <c r="H8" s="17">
        <v>41800</v>
      </c>
    </row>
    <row r="9" spans="1:8" x14ac:dyDescent="0.4">
      <c r="A9" s="16" t="s">
        <v>91</v>
      </c>
      <c r="B9" s="5" t="s">
        <v>89</v>
      </c>
      <c r="C9" s="5">
        <v>27</v>
      </c>
      <c r="D9" s="14">
        <v>62100</v>
      </c>
      <c r="E9" s="5">
        <v>26</v>
      </c>
      <c r="F9" s="14">
        <v>59800</v>
      </c>
      <c r="G9" s="5">
        <v>22</v>
      </c>
      <c r="H9" s="17">
        <v>50600</v>
      </c>
    </row>
    <row r="10" spans="1:8" x14ac:dyDescent="0.4">
      <c r="A10" s="16" t="s">
        <v>91</v>
      </c>
      <c r="B10" s="5" t="s">
        <v>90</v>
      </c>
      <c r="C10" s="5">
        <v>61</v>
      </c>
      <c r="D10" s="14">
        <v>131150</v>
      </c>
      <c r="E10" s="5">
        <v>54</v>
      </c>
      <c r="F10" s="14">
        <v>116100</v>
      </c>
      <c r="G10" s="5">
        <v>33</v>
      </c>
      <c r="H10" s="17">
        <v>70950</v>
      </c>
    </row>
    <row r="11" spans="1:8" x14ac:dyDescent="0.4">
      <c r="A11" s="16" t="s">
        <v>92</v>
      </c>
      <c r="B11" s="5" t="s">
        <v>88</v>
      </c>
      <c r="C11" s="5">
        <v>13</v>
      </c>
      <c r="D11" s="14">
        <v>28600</v>
      </c>
      <c r="E11" s="5">
        <v>61</v>
      </c>
      <c r="F11" s="14">
        <v>134200</v>
      </c>
      <c r="G11" s="5">
        <v>45</v>
      </c>
      <c r="H11" s="17">
        <v>99000</v>
      </c>
    </row>
    <row r="12" spans="1:8" x14ac:dyDescent="0.4">
      <c r="A12" s="16" t="s">
        <v>92</v>
      </c>
      <c r="B12" s="5" t="s">
        <v>89</v>
      </c>
      <c r="C12" s="5">
        <v>45</v>
      </c>
      <c r="D12" s="14">
        <v>103500</v>
      </c>
      <c r="E12" s="5">
        <v>31</v>
      </c>
      <c r="F12" s="14">
        <v>71300</v>
      </c>
      <c r="G12" s="5">
        <v>0</v>
      </c>
      <c r="H12" s="17">
        <v>0</v>
      </c>
    </row>
    <row r="13" spans="1:8" x14ac:dyDescent="0.4">
      <c r="A13" s="16" t="s">
        <v>92</v>
      </c>
      <c r="B13" s="5" t="s">
        <v>90</v>
      </c>
      <c r="C13" s="5">
        <v>41</v>
      </c>
      <c r="D13" s="14">
        <v>88150</v>
      </c>
      <c r="E13" s="5">
        <v>42</v>
      </c>
      <c r="F13" s="14">
        <v>90300</v>
      </c>
      <c r="G13" s="5">
        <v>60</v>
      </c>
      <c r="H13" s="17">
        <v>129000</v>
      </c>
    </row>
    <row r="14" spans="1:8" x14ac:dyDescent="0.4">
      <c r="A14" s="16" t="s">
        <v>93</v>
      </c>
      <c r="B14" s="5" t="s">
        <v>88</v>
      </c>
      <c r="C14" s="5">
        <v>24</v>
      </c>
      <c r="D14" s="14">
        <v>52800</v>
      </c>
      <c r="E14" s="5">
        <v>0</v>
      </c>
      <c r="F14" s="14">
        <v>0</v>
      </c>
      <c r="G14" s="5">
        <v>49</v>
      </c>
      <c r="H14" s="17">
        <v>107800</v>
      </c>
    </row>
    <row r="15" spans="1:8" x14ac:dyDescent="0.4">
      <c r="A15" s="16" t="s">
        <v>93</v>
      </c>
      <c r="B15" s="5" t="s">
        <v>89</v>
      </c>
      <c r="C15" s="5">
        <v>38</v>
      </c>
      <c r="D15" s="14">
        <v>87400</v>
      </c>
      <c r="E15" s="5">
        <v>43</v>
      </c>
      <c r="F15" s="14">
        <v>98900</v>
      </c>
      <c r="G15" s="5">
        <v>27</v>
      </c>
      <c r="H15" s="17">
        <v>62100</v>
      </c>
    </row>
    <row r="16" spans="1:8" ht="18" thickBot="1" x14ac:dyDescent="0.45">
      <c r="A16" s="18" t="s">
        <v>93</v>
      </c>
      <c r="B16" s="19" t="s">
        <v>90</v>
      </c>
      <c r="C16" s="19">
        <v>27</v>
      </c>
      <c r="D16" s="20">
        <v>58050</v>
      </c>
      <c r="E16" s="19">
        <v>67</v>
      </c>
      <c r="F16" s="20">
        <v>144050</v>
      </c>
      <c r="G16" s="19">
        <v>50</v>
      </c>
      <c r="H16" s="21">
        <v>107500</v>
      </c>
    </row>
  </sheetData>
  <mergeCells count="6">
    <mergeCell ref="A1:H1"/>
    <mergeCell ref="A3:A4"/>
    <mergeCell ref="B3:B4"/>
    <mergeCell ref="C3:D3"/>
    <mergeCell ref="E3:F3"/>
    <mergeCell ref="G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I17" sqref="I17"/>
    </sheetView>
  </sheetViews>
  <sheetFormatPr defaultRowHeight="17.399999999999999" x14ac:dyDescent="0.4"/>
  <cols>
    <col min="4" max="6" width="9.09765625" bestFit="1" customWidth="1"/>
    <col min="7" max="7" width="10.59765625" bestFit="1" customWidth="1"/>
  </cols>
  <sheetData>
    <row r="1" spans="1:7" ht="21" x14ac:dyDescent="0.4">
      <c r="A1" s="32" t="s">
        <v>94</v>
      </c>
      <c r="B1" s="32"/>
      <c r="C1" s="32"/>
      <c r="D1" s="32"/>
      <c r="E1" s="32"/>
      <c r="F1" s="32"/>
      <c r="G1" s="32"/>
    </row>
    <row r="3" spans="1:7" x14ac:dyDescent="0.4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4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4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4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4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4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4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4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4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4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4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4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4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4" priority="2" operator="greaterThan">
      <formula>200</formula>
    </cfRule>
  </conditionalFormatting>
  <conditionalFormatting sqref="G4:G15">
    <cfRule type="aboveAverage" dxfId="3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workbookViewId="0">
      <selection activeCell="O28" sqref="O28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7" max="7" width="10.59765625" bestFit="1" customWidth="1"/>
    <col min="8" max="10" width="9.09765625" bestFit="1" customWidth="1"/>
    <col min="11" max="11" width="8.69921875" customWidth="1"/>
  </cols>
  <sheetData>
    <row r="1" spans="1:11" x14ac:dyDescent="0.4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4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4">
      <c r="A3" s="5" t="s">
        <v>17</v>
      </c>
      <c r="B3" s="5" t="s">
        <v>18</v>
      </c>
      <c r="C3" s="5">
        <v>8</v>
      </c>
      <c r="D3" s="5" t="str">
        <f>IFERROR(CHOOSE(_xlfn.RANK.EQ(C3,$C$3:$C$12),"인기","선호"),"")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2">
        <v>89.3</v>
      </c>
    </row>
    <row r="4" spans="1:11" x14ac:dyDescent="0.4">
      <c r="A4" s="5" t="s">
        <v>20</v>
      </c>
      <c r="B4" s="5" t="s">
        <v>18</v>
      </c>
      <c r="C4" s="5">
        <v>12</v>
      </c>
      <c r="D4" s="5" t="str">
        <f t="shared" ref="D4:D12" si="0">IFERROR(CHOOSE(_xlfn.RANK.EQ(C4,$C$3:$C$12),"인기","선호"),"")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2">
        <v>92.3</v>
      </c>
    </row>
    <row r="5" spans="1:11" x14ac:dyDescent="0.4">
      <c r="A5" s="5" t="s">
        <v>22</v>
      </c>
      <c r="B5" s="5" t="s">
        <v>18</v>
      </c>
      <c r="C5" s="5">
        <v>15</v>
      </c>
      <c r="D5" s="5" t="str">
        <f t="shared" si="0"/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2">
        <v>77</v>
      </c>
    </row>
    <row r="6" spans="1:11" x14ac:dyDescent="0.4">
      <c r="A6" s="5" t="s">
        <v>24</v>
      </c>
      <c r="B6" s="5" t="s">
        <v>25</v>
      </c>
      <c r="C6" s="5">
        <v>7</v>
      </c>
      <c r="D6" s="5" t="str">
        <f t="shared" si="0"/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2">
        <v>64.7</v>
      </c>
    </row>
    <row r="7" spans="1:11" x14ac:dyDescent="0.4">
      <c r="A7" s="5" t="s">
        <v>27</v>
      </c>
      <c r="B7" s="5" t="s">
        <v>25</v>
      </c>
      <c r="C7" s="5">
        <v>24</v>
      </c>
      <c r="D7" s="5" t="str">
        <f t="shared" si="0"/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2">
        <v>81.3</v>
      </c>
    </row>
    <row r="8" spans="1:11" x14ac:dyDescent="0.4">
      <c r="A8" s="5" t="s">
        <v>29</v>
      </c>
      <c r="B8" s="5" t="s">
        <v>25</v>
      </c>
      <c r="C8" s="5">
        <v>38</v>
      </c>
      <c r="D8" s="5" t="str">
        <f t="shared" si="0"/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2">
        <v>98</v>
      </c>
    </row>
    <row r="9" spans="1:11" x14ac:dyDescent="0.4">
      <c r="A9" s="5" t="s">
        <v>31</v>
      </c>
      <c r="B9" s="5" t="s">
        <v>25</v>
      </c>
      <c r="C9" s="5">
        <v>30</v>
      </c>
      <c r="D9" s="5" t="str">
        <f t="shared" si="0"/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2">
        <v>83.3</v>
      </c>
    </row>
    <row r="10" spans="1:11" x14ac:dyDescent="0.4">
      <c r="A10" s="5" t="s">
        <v>33</v>
      </c>
      <c r="B10" s="5" t="s">
        <v>34</v>
      </c>
      <c r="C10" s="5">
        <v>19</v>
      </c>
      <c r="D10" s="5" t="str">
        <f t="shared" si="0"/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2">
        <v>77.3</v>
      </c>
    </row>
    <row r="11" spans="1:11" x14ac:dyDescent="0.4">
      <c r="A11" s="5" t="s">
        <v>31</v>
      </c>
      <c r="B11" s="5" t="s">
        <v>34</v>
      </c>
      <c r="C11" s="5">
        <v>26</v>
      </c>
      <c r="D11" s="5" t="str">
        <f t="shared" si="0"/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2">
        <v>63.3</v>
      </c>
    </row>
    <row r="12" spans="1:11" x14ac:dyDescent="0.4">
      <c r="A12" s="5" t="s">
        <v>37</v>
      </c>
      <c r="B12" s="5" t="s">
        <v>34</v>
      </c>
      <c r="C12" s="5">
        <v>27</v>
      </c>
      <c r="D12" s="5" t="str">
        <f t="shared" si="0"/>
        <v/>
      </c>
      <c r="F12" s="33" t="s">
        <v>38</v>
      </c>
      <c r="G12" s="34"/>
      <c r="H12" s="34"/>
      <c r="I12" s="34"/>
      <c r="J12" s="35"/>
      <c r="K12" s="5">
        <f>ROUNDUP(DMAX(F2:K11,6,G2:G3)-DMIN(F2:K11,6,G2:G3),1)</f>
        <v>24.6</v>
      </c>
    </row>
    <row r="14" spans="1:11" x14ac:dyDescent="0.4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4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4">
      <c r="A16" s="5" t="s">
        <v>50</v>
      </c>
      <c r="B16" s="5">
        <v>1</v>
      </c>
      <c r="C16" s="5">
        <v>2</v>
      </c>
      <c r="D16" s="5">
        <v>1</v>
      </c>
      <c r="E16" s="5" t="str">
        <f>IF(COUNTIF(B16:D16,"&gt;=1")=3,"경고","")</f>
        <v>경고</v>
      </c>
      <c r="G16" s="5" t="s">
        <v>175</v>
      </c>
      <c r="H16" s="9">
        <v>84</v>
      </c>
      <c r="I16" s="9">
        <v>84</v>
      </c>
      <c r="J16" s="10">
        <f>SUM(H16:I16)</f>
        <v>168</v>
      </c>
    </row>
    <row r="17" spans="1:10" x14ac:dyDescent="0.4">
      <c r="A17" s="5" t="s">
        <v>52</v>
      </c>
      <c r="B17" s="5">
        <v>0</v>
      </c>
      <c r="C17" s="5">
        <v>0</v>
      </c>
      <c r="D17" s="5">
        <v>0</v>
      </c>
      <c r="E17" s="5" t="str">
        <f t="shared" ref="E17:E25" si="1">IF(COUNTIF(B17:D17,"&gt;=1")=3,"경고","")</f>
        <v/>
      </c>
      <c r="G17" s="5" t="s">
        <v>176</v>
      </c>
      <c r="H17" s="9">
        <v>68</v>
      </c>
      <c r="I17" s="9">
        <v>75</v>
      </c>
      <c r="J17" s="10">
        <f t="shared" ref="J17:J24" si="2">SUM(H17:I17)</f>
        <v>143</v>
      </c>
    </row>
    <row r="18" spans="1:10" x14ac:dyDescent="0.4">
      <c r="A18" s="5" t="s">
        <v>53</v>
      </c>
      <c r="B18" s="5">
        <v>0</v>
      </c>
      <c r="C18" s="5">
        <v>1</v>
      </c>
      <c r="D18" s="5">
        <v>0</v>
      </c>
      <c r="E18" s="5" t="str">
        <f t="shared" si="1"/>
        <v/>
      </c>
      <c r="G18" s="5" t="s">
        <v>177</v>
      </c>
      <c r="H18" s="9">
        <v>83</v>
      </c>
      <c r="I18" s="9">
        <v>90</v>
      </c>
      <c r="J18" s="10">
        <f t="shared" si="2"/>
        <v>173</v>
      </c>
    </row>
    <row r="19" spans="1:10" x14ac:dyDescent="0.4">
      <c r="A19" s="5" t="s">
        <v>55</v>
      </c>
      <c r="B19" s="5">
        <v>0</v>
      </c>
      <c r="C19" s="5">
        <v>1</v>
      </c>
      <c r="D19" s="5">
        <v>0</v>
      </c>
      <c r="E19" s="5" t="str">
        <f t="shared" si="1"/>
        <v/>
      </c>
      <c r="G19" s="5" t="s">
        <v>178</v>
      </c>
      <c r="H19" s="9">
        <v>86</v>
      </c>
      <c r="I19" s="9">
        <v>89</v>
      </c>
      <c r="J19" s="10">
        <f t="shared" si="2"/>
        <v>175</v>
      </c>
    </row>
    <row r="20" spans="1:10" x14ac:dyDescent="0.4">
      <c r="A20" s="5" t="s">
        <v>56</v>
      </c>
      <c r="B20" s="5">
        <v>1</v>
      </c>
      <c r="C20" s="5">
        <v>0</v>
      </c>
      <c r="D20" s="5">
        <v>0</v>
      </c>
      <c r="E20" s="5" t="str">
        <f t="shared" si="1"/>
        <v/>
      </c>
      <c r="G20" s="5" t="s">
        <v>179</v>
      </c>
      <c r="H20" s="9">
        <v>94</v>
      </c>
      <c r="I20" s="9">
        <v>91</v>
      </c>
      <c r="J20" s="10">
        <f t="shared" si="2"/>
        <v>185</v>
      </c>
    </row>
    <row r="21" spans="1:10" x14ac:dyDescent="0.4">
      <c r="A21" s="5" t="s">
        <v>57</v>
      </c>
      <c r="B21" s="5">
        <v>0</v>
      </c>
      <c r="C21" s="5">
        <v>1</v>
      </c>
      <c r="D21" s="5">
        <v>1</v>
      </c>
      <c r="E21" s="5" t="str">
        <f t="shared" si="1"/>
        <v/>
      </c>
      <c r="G21" s="5" t="s">
        <v>180</v>
      </c>
      <c r="H21" s="9">
        <v>95</v>
      </c>
      <c r="I21" s="9">
        <v>93</v>
      </c>
      <c r="J21" s="10">
        <f t="shared" si="2"/>
        <v>188</v>
      </c>
    </row>
    <row r="22" spans="1:10" x14ac:dyDescent="0.4">
      <c r="A22" s="5" t="s">
        <v>58</v>
      </c>
      <c r="B22" s="5">
        <v>0</v>
      </c>
      <c r="C22" s="5">
        <v>0</v>
      </c>
      <c r="D22" s="5">
        <v>1</v>
      </c>
      <c r="E22" s="5" t="str">
        <f t="shared" si="1"/>
        <v/>
      </c>
      <c r="G22" s="5" t="s">
        <v>181</v>
      </c>
      <c r="H22" s="9">
        <v>87</v>
      </c>
      <c r="I22" s="9">
        <v>88</v>
      </c>
      <c r="J22" s="10">
        <f t="shared" si="2"/>
        <v>175</v>
      </c>
    </row>
    <row r="23" spans="1:10" x14ac:dyDescent="0.4">
      <c r="A23" s="5" t="s">
        <v>60</v>
      </c>
      <c r="B23" s="5">
        <v>1</v>
      </c>
      <c r="C23" s="5">
        <v>2</v>
      </c>
      <c r="D23" s="5">
        <v>2</v>
      </c>
      <c r="E23" s="5" t="str">
        <f t="shared" si="1"/>
        <v>경고</v>
      </c>
      <c r="G23" s="5" t="s">
        <v>182</v>
      </c>
      <c r="H23" s="9">
        <v>88</v>
      </c>
      <c r="I23" s="9">
        <v>85</v>
      </c>
      <c r="J23" s="10">
        <f t="shared" si="2"/>
        <v>173</v>
      </c>
    </row>
    <row r="24" spans="1:10" x14ac:dyDescent="0.4">
      <c r="A24" s="5" t="s">
        <v>61</v>
      </c>
      <c r="B24" s="5">
        <v>1</v>
      </c>
      <c r="C24" s="5">
        <v>0</v>
      </c>
      <c r="D24" s="5">
        <v>0</v>
      </c>
      <c r="E24" s="5" t="str">
        <f t="shared" si="1"/>
        <v/>
      </c>
      <c r="G24" s="5" t="s">
        <v>183</v>
      </c>
      <c r="H24" s="9">
        <v>93</v>
      </c>
      <c r="I24" s="9">
        <v>78</v>
      </c>
      <c r="J24" s="10">
        <f t="shared" si="2"/>
        <v>171</v>
      </c>
    </row>
    <row r="25" spans="1:10" x14ac:dyDescent="0.4">
      <c r="A25" s="5" t="s">
        <v>62</v>
      </c>
      <c r="B25" s="5">
        <v>2</v>
      </c>
      <c r="C25" s="5">
        <v>1</v>
      </c>
      <c r="D25" s="5">
        <v>1</v>
      </c>
      <c r="E25" s="5" t="str">
        <f t="shared" si="1"/>
        <v>경고</v>
      </c>
      <c r="G25" s="33" t="s">
        <v>185</v>
      </c>
      <c r="H25" s="34"/>
      <c r="I25" s="35"/>
      <c r="J25" s="11"/>
    </row>
    <row r="27" spans="1:10" x14ac:dyDescent="0.4">
      <c r="A27" s="3" t="s">
        <v>63</v>
      </c>
      <c r="B27" s="4" t="s">
        <v>64</v>
      </c>
    </row>
    <row r="28" spans="1:10" x14ac:dyDescent="0.4">
      <c r="A28" s="5" t="s">
        <v>42</v>
      </c>
      <c r="B28" s="5" t="s">
        <v>65</v>
      </c>
      <c r="C28" s="5" t="s">
        <v>49</v>
      </c>
      <c r="D28" s="6" t="s">
        <v>66</v>
      </c>
    </row>
    <row r="29" spans="1:10" x14ac:dyDescent="0.4">
      <c r="A29" s="5" t="s">
        <v>67</v>
      </c>
      <c r="B29" s="5" t="s">
        <v>68</v>
      </c>
      <c r="C29" s="5">
        <v>153</v>
      </c>
      <c r="D29" s="7">
        <f>HLOOKUP(_xlfn.RANK.EQ(C29,$C$29:$C$36),$G$35:$J$36,2)</f>
        <v>500000</v>
      </c>
    </row>
    <row r="30" spans="1:10" x14ac:dyDescent="0.4">
      <c r="A30" s="5" t="s">
        <v>69</v>
      </c>
      <c r="B30" s="5" t="s">
        <v>70</v>
      </c>
      <c r="C30" s="5">
        <v>174</v>
      </c>
      <c r="D30" s="7">
        <f t="shared" ref="D30:D36" si="3">HLOOKUP(_xlfn.RANK.EQ(C30,$C$29:$C$36),$G$35:$J$36,2)</f>
        <v>1000000</v>
      </c>
    </row>
    <row r="31" spans="1:10" x14ac:dyDescent="0.4">
      <c r="A31" s="5" t="s">
        <v>71</v>
      </c>
      <c r="B31" s="5" t="s">
        <v>68</v>
      </c>
      <c r="C31" s="5">
        <v>120</v>
      </c>
      <c r="D31" s="7">
        <f t="shared" si="3"/>
        <v>100000</v>
      </c>
    </row>
    <row r="32" spans="1:10" x14ac:dyDescent="0.4">
      <c r="A32" s="5" t="s">
        <v>72</v>
      </c>
      <c r="B32" s="5" t="s">
        <v>73</v>
      </c>
      <c r="C32" s="5">
        <v>97</v>
      </c>
      <c r="D32" s="7">
        <f t="shared" si="3"/>
        <v>100000</v>
      </c>
    </row>
    <row r="33" spans="1:10" x14ac:dyDescent="0.4">
      <c r="A33" s="5" t="s">
        <v>74</v>
      </c>
      <c r="B33" s="5" t="s">
        <v>68</v>
      </c>
      <c r="C33" s="5">
        <v>84</v>
      </c>
      <c r="D33" s="7">
        <f t="shared" si="3"/>
        <v>100000</v>
      </c>
    </row>
    <row r="34" spans="1:10" x14ac:dyDescent="0.4">
      <c r="A34" s="5" t="s">
        <v>75</v>
      </c>
      <c r="B34" s="5" t="s">
        <v>70</v>
      </c>
      <c r="C34" s="5">
        <v>126</v>
      </c>
      <c r="D34" s="7">
        <f t="shared" si="3"/>
        <v>300000</v>
      </c>
      <c r="F34" t="s">
        <v>76</v>
      </c>
    </row>
    <row r="35" spans="1:10" x14ac:dyDescent="0.4">
      <c r="A35" s="5" t="s">
        <v>77</v>
      </c>
      <c r="B35" s="5" t="s">
        <v>70</v>
      </c>
      <c r="C35" s="5">
        <v>57</v>
      </c>
      <c r="D35" s="7">
        <f t="shared" si="3"/>
        <v>100000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4">
      <c r="A36" s="5" t="s">
        <v>79</v>
      </c>
      <c r="B36" s="5" t="s">
        <v>73</v>
      </c>
      <c r="C36" s="5">
        <v>118</v>
      </c>
      <c r="D36" s="7">
        <f t="shared" si="3"/>
        <v>100000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workbookViewId="0">
      <selection activeCell="S11" sqref="S11"/>
    </sheetView>
  </sheetViews>
  <sheetFormatPr defaultRowHeight="17.399999999999999" x14ac:dyDescent="0.4"/>
  <cols>
    <col min="6" max="6" width="10.59765625" bestFit="1" customWidth="1"/>
  </cols>
  <sheetData>
    <row r="1" spans="1:6" ht="21" x14ac:dyDescent="0.4">
      <c r="A1" s="32" t="s">
        <v>113</v>
      </c>
      <c r="B1" s="32"/>
      <c r="C1" s="32"/>
      <c r="D1" s="32"/>
      <c r="E1" s="32"/>
      <c r="F1" s="32"/>
    </row>
    <row r="3" spans="1:6" x14ac:dyDescent="0.4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4">
      <c r="A4" s="5" t="s">
        <v>121</v>
      </c>
      <c r="B4" s="5">
        <v>90</v>
      </c>
      <c r="C4" s="7">
        <v>35000</v>
      </c>
      <c r="D4" s="8">
        <v>92</v>
      </c>
      <c r="E4" s="5">
        <v>108</v>
      </c>
      <c r="F4" s="7">
        <f>C4*D4</f>
        <v>3220000</v>
      </c>
    </row>
    <row r="5" spans="1:6" x14ac:dyDescent="0.4">
      <c r="A5" s="5" t="s">
        <v>121</v>
      </c>
      <c r="B5" s="5">
        <v>105</v>
      </c>
      <c r="C5" s="7">
        <v>35000</v>
      </c>
      <c r="D5" s="8">
        <v>111</v>
      </c>
      <c r="E5" s="5">
        <v>89</v>
      </c>
      <c r="F5" s="7">
        <f>C5*D5</f>
        <v>3885000</v>
      </c>
    </row>
    <row r="6" spans="1:6" x14ac:dyDescent="0.4">
      <c r="A6" s="5" t="s">
        <v>121</v>
      </c>
      <c r="B6" s="5">
        <v>95</v>
      </c>
      <c r="C6" s="7">
        <v>35000</v>
      </c>
      <c r="D6" s="5">
        <v>75</v>
      </c>
      <c r="E6" s="5">
        <v>125</v>
      </c>
      <c r="F6" s="7">
        <f>C6*D6</f>
        <v>2625000</v>
      </c>
    </row>
    <row r="7" spans="1:6" x14ac:dyDescent="0.4">
      <c r="A7" s="5" t="s">
        <v>121</v>
      </c>
      <c r="B7" s="5">
        <v>100</v>
      </c>
      <c r="C7" s="7">
        <v>35000</v>
      </c>
      <c r="D7" s="5">
        <v>85</v>
      </c>
      <c r="E7" s="5">
        <v>115</v>
      </c>
      <c r="F7" s="7">
        <f>C7*D7</f>
        <v>2975000</v>
      </c>
    </row>
    <row r="8" spans="1:6" x14ac:dyDescent="0.4">
      <c r="A8" s="5" t="s">
        <v>120</v>
      </c>
      <c r="B8" s="5">
        <v>100</v>
      </c>
      <c r="C8" s="7">
        <v>36000</v>
      </c>
      <c r="D8" s="8">
        <v>79</v>
      </c>
      <c r="E8" s="5">
        <v>121</v>
      </c>
      <c r="F8" s="7">
        <f>C8*D8</f>
        <v>2844000</v>
      </c>
    </row>
    <row r="9" spans="1:6" x14ac:dyDescent="0.4">
      <c r="A9" s="5" t="s">
        <v>120</v>
      </c>
      <c r="B9" s="5">
        <v>105</v>
      </c>
      <c r="C9" s="7">
        <v>36000</v>
      </c>
      <c r="D9" s="8">
        <v>84</v>
      </c>
      <c r="E9" s="5">
        <v>116</v>
      </c>
      <c r="F9" s="7">
        <f>C9*D9</f>
        <v>3024000</v>
      </c>
    </row>
    <row r="10" spans="1:6" x14ac:dyDescent="0.4">
      <c r="A10" s="5" t="s">
        <v>120</v>
      </c>
      <c r="B10" s="5">
        <v>90</v>
      </c>
      <c r="C10" s="7">
        <v>36000</v>
      </c>
      <c r="D10" s="5">
        <v>57</v>
      </c>
      <c r="E10" s="5">
        <v>143</v>
      </c>
      <c r="F10" s="7">
        <f>C10*D10</f>
        <v>2052000</v>
      </c>
    </row>
    <row r="11" spans="1:6" x14ac:dyDescent="0.4">
      <c r="A11" s="5" t="s">
        <v>120</v>
      </c>
      <c r="B11" s="5">
        <v>95</v>
      </c>
      <c r="C11" s="7">
        <v>36000</v>
      </c>
      <c r="D11" s="5">
        <v>68</v>
      </c>
      <c r="E11" s="5">
        <v>132</v>
      </c>
      <c r="F11" s="7">
        <f>C11*D11</f>
        <v>2448000</v>
      </c>
    </row>
    <row r="12" spans="1:6" x14ac:dyDescent="0.4">
      <c r="A12" s="5" t="s">
        <v>119</v>
      </c>
      <c r="B12" s="5">
        <v>95</v>
      </c>
      <c r="C12" s="7">
        <v>42000</v>
      </c>
      <c r="D12" s="8">
        <v>94</v>
      </c>
      <c r="E12" s="5">
        <v>106</v>
      </c>
      <c r="F12" s="7">
        <f>C12*D12</f>
        <v>3948000</v>
      </c>
    </row>
    <row r="13" spans="1:6" x14ac:dyDescent="0.4">
      <c r="A13" s="5" t="s">
        <v>119</v>
      </c>
      <c r="B13" s="5">
        <v>90</v>
      </c>
      <c r="C13" s="7">
        <v>42000</v>
      </c>
      <c r="D13" s="8">
        <v>102</v>
      </c>
      <c r="E13" s="5">
        <v>98</v>
      </c>
      <c r="F13" s="7">
        <f>C13*D13</f>
        <v>4284000</v>
      </c>
    </row>
    <row r="14" spans="1:6" x14ac:dyDescent="0.4">
      <c r="A14" s="5" t="s">
        <v>119</v>
      </c>
      <c r="B14" s="5">
        <v>105</v>
      </c>
      <c r="C14" s="7">
        <v>42000</v>
      </c>
      <c r="D14" s="5">
        <v>47</v>
      </c>
      <c r="E14" s="5">
        <v>153</v>
      </c>
      <c r="F14" s="7">
        <f>C14*D14</f>
        <v>1974000</v>
      </c>
    </row>
    <row r="15" spans="1:6" x14ac:dyDescent="0.4">
      <c r="A15" s="5" t="s">
        <v>119</v>
      </c>
      <c r="B15" s="5">
        <v>100</v>
      </c>
      <c r="C15" s="7">
        <v>42000</v>
      </c>
      <c r="D15" s="5">
        <v>68</v>
      </c>
      <c r="E15" s="5">
        <v>132</v>
      </c>
      <c r="F15" s="7">
        <f>C15*D15</f>
        <v>2856000</v>
      </c>
    </row>
    <row r="16" spans="1:6" x14ac:dyDescent="0.4">
      <c r="A16" s="5" t="s">
        <v>122</v>
      </c>
      <c r="B16" s="5">
        <v>100</v>
      </c>
      <c r="C16" s="7">
        <v>37500</v>
      </c>
      <c r="D16" s="8">
        <v>118</v>
      </c>
      <c r="E16" s="5">
        <v>82</v>
      </c>
      <c r="F16" s="7">
        <f>C16*D16</f>
        <v>4425000</v>
      </c>
    </row>
    <row r="17" spans="1:6" x14ac:dyDescent="0.4">
      <c r="A17" s="5" t="s">
        <v>122</v>
      </c>
      <c r="B17" s="5">
        <v>90</v>
      </c>
      <c r="C17" s="7">
        <v>37500</v>
      </c>
      <c r="D17" s="8">
        <v>120</v>
      </c>
      <c r="E17" s="5">
        <v>80</v>
      </c>
      <c r="F17" s="7">
        <f>C17*D17</f>
        <v>4500000</v>
      </c>
    </row>
    <row r="18" spans="1:6" x14ac:dyDescent="0.4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>C18*D18</f>
        <v>3562500</v>
      </c>
    </row>
    <row r="19" spans="1:6" x14ac:dyDescent="0.4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>C19*D19</f>
        <v>3712500</v>
      </c>
    </row>
  </sheetData>
  <sortState ref="A4:F19">
    <sortCondition ref="A4:A19" customList="라운드티,카라티,니트티,반팔티"/>
    <sortCondition sortBy="cellColor" ref="D4:D19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opLeftCell="A7" workbookViewId="0">
      <selection activeCell="E21" sqref="E21"/>
    </sheetView>
  </sheetViews>
  <sheetFormatPr defaultRowHeight="17.399999999999999" x14ac:dyDescent="0.4"/>
  <cols>
    <col min="1" max="1" width="12.296875" customWidth="1"/>
    <col min="2" max="2" width="11.19921875" customWidth="1"/>
    <col min="3" max="6" width="10" customWidth="1"/>
    <col min="7" max="7" width="9.09765625" bestFit="1" customWidth="1"/>
    <col min="8" max="8" width="10.59765625" bestFit="1" customWidth="1"/>
  </cols>
  <sheetData>
    <row r="1" spans="1:8" ht="21" x14ac:dyDescent="0.4">
      <c r="A1" s="32" t="s">
        <v>123</v>
      </c>
      <c r="B1" s="32"/>
      <c r="C1" s="32"/>
      <c r="D1" s="32"/>
      <c r="E1" s="32"/>
      <c r="F1" s="32"/>
      <c r="G1" s="32"/>
      <c r="H1" s="32"/>
    </row>
    <row r="3" spans="1:8" x14ac:dyDescent="0.4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4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4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4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4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4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4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4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4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4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4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4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4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5" x14ac:dyDescent="0.4">
      <c r="A18" s="22" t="s">
        <v>42</v>
      </c>
      <c r="B18" t="s">
        <v>209</v>
      </c>
    </row>
    <row r="20" spans="1:5" x14ac:dyDescent="0.4">
      <c r="A20" s="22" t="s">
        <v>213</v>
      </c>
      <c r="B20" s="22" t="s">
        <v>212</v>
      </c>
    </row>
    <row r="21" spans="1:5" x14ac:dyDescent="0.4">
      <c r="A21" s="22" t="s">
        <v>210</v>
      </c>
      <c r="B21" t="s">
        <v>51</v>
      </c>
      <c r="C21" t="s">
        <v>54</v>
      </c>
      <c r="D21" t="s">
        <v>130</v>
      </c>
      <c r="E21" t="s">
        <v>59</v>
      </c>
    </row>
    <row r="22" spans="1:5" x14ac:dyDescent="0.4">
      <c r="A22" s="23" t="s">
        <v>128</v>
      </c>
      <c r="B22" s="24">
        <v>3045000</v>
      </c>
      <c r="C22" s="24">
        <v>2610000</v>
      </c>
      <c r="D22" s="24">
        <v>3741000</v>
      </c>
      <c r="E22" s="24">
        <v>2088000</v>
      </c>
    </row>
    <row r="23" spans="1:5" x14ac:dyDescent="0.4">
      <c r="A23" s="23" t="s">
        <v>139</v>
      </c>
      <c r="B23" s="24">
        <v>2871000</v>
      </c>
      <c r="C23" s="24">
        <v>2305500</v>
      </c>
      <c r="D23" s="24"/>
      <c r="E23" s="24">
        <v>1914000</v>
      </c>
    </row>
    <row r="24" spans="1:5" x14ac:dyDescent="0.4">
      <c r="A24" s="23" t="s">
        <v>134</v>
      </c>
      <c r="B24" s="24">
        <v>3066750</v>
      </c>
      <c r="C24" s="24">
        <v>2349000</v>
      </c>
      <c r="D24" s="24">
        <v>4089000</v>
      </c>
      <c r="E24" s="24"/>
    </row>
    <row r="25" spans="1:5" x14ac:dyDescent="0.4">
      <c r="A25" s="23" t="s">
        <v>211</v>
      </c>
      <c r="B25" s="24">
        <v>3012375</v>
      </c>
      <c r="C25" s="24">
        <v>2421500</v>
      </c>
      <c r="D25" s="24">
        <v>3915000</v>
      </c>
      <c r="E25" s="24">
        <v>1972000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4"/>
  <sheetViews>
    <sheetView workbookViewId="0">
      <selection activeCell="K16" sqref="K16"/>
    </sheetView>
  </sheetViews>
  <sheetFormatPr defaultRowHeight="17.399999999999999" x14ac:dyDescent="0.4"/>
  <cols>
    <col min="7" max="7" width="5.59765625" customWidth="1"/>
  </cols>
  <sheetData>
    <row r="1" spans="1:6" ht="21" x14ac:dyDescent="0.4">
      <c r="A1" s="32" t="s">
        <v>144</v>
      </c>
      <c r="B1" s="32"/>
      <c r="C1" s="32"/>
      <c r="D1" s="32"/>
      <c r="E1" s="32"/>
      <c r="F1" s="32"/>
    </row>
    <row r="3" spans="1:6" x14ac:dyDescent="0.4">
      <c r="A3" s="25" t="s">
        <v>145</v>
      </c>
      <c r="B3" s="25" t="s">
        <v>146</v>
      </c>
      <c r="C3" s="25" t="s">
        <v>147</v>
      </c>
      <c r="D3" s="25" t="s">
        <v>148</v>
      </c>
      <c r="E3" s="25" t="s">
        <v>149</v>
      </c>
      <c r="F3" s="25" t="s">
        <v>150</v>
      </c>
    </row>
    <row r="4" spans="1:6" x14ac:dyDescent="0.4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4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4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4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4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4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4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4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4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4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4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평균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J20" sqref="J20"/>
    </sheetView>
  </sheetViews>
  <sheetFormatPr defaultRowHeight="17.399999999999999" x14ac:dyDescent="0.4"/>
  <sheetData>
    <row r="1" spans="1:5" ht="21" x14ac:dyDescent="0.4">
      <c r="A1" s="32" t="s">
        <v>161</v>
      </c>
      <c r="B1" s="32"/>
      <c r="C1" s="32"/>
      <c r="D1" s="32"/>
      <c r="E1" s="32"/>
    </row>
    <row r="3" spans="1:5" x14ac:dyDescent="0.4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4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4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4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4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4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하송현</cp:lastModifiedBy>
  <dcterms:created xsi:type="dcterms:W3CDTF">2023-04-27T08:01:32Z</dcterms:created>
  <dcterms:modified xsi:type="dcterms:W3CDTF">2025-03-21T09:12:09Z</dcterms:modified>
</cp:coreProperties>
</file>