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3F0042D1-FAE0-4DCD-B37A-670130B27291}" xr6:coauthVersionLast="47" xr6:coauthVersionMax="47" xr10:uidLastSave="{00000000-0000-0000-0000-000000000000}"/>
  <bookViews>
    <workbookView xWindow="-108" yWindow="-108" windowWidth="23256" windowHeight="12576" firstSheet="3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E18" i="4"/>
  <c r="E19" i="4"/>
  <c r="E20" i="4"/>
  <c r="E21" i="4"/>
  <c r="E22" i="4"/>
  <c r="E23" i="4"/>
  <c r="E24" i="4"/>
  <c r="E25" i="4"/>
  <c r="J25" i="4"/>
  <c r="C14" i="7"/>
  <c r="D14" i="7"/>
  <c r="E14" i="7"/>
  <c r="F14" i="7"/>
  <c r="B14" i="7"/>
  <c r="E16" i="4"/>
  <c r="D30" i="4"/>
  <c r="D31" i="4"/>
  <c r="D32" i="4"/>
  <c r="D33" i="4"/>
  <c r="D34" i="4"/>
  <c r="D35" i="4"/>
  <c r="D36" i="4"/>
  <c r="D29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  <c r="E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13" authorId="0" shapeId="0" xr:uid="{14AE4602-E656-4B5E-99BF-ABC1F8A369C6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<sst xmlns="http://schemas.openxmlformats.org/spreadsheetml/2006/main" count="305" uniqueCount="212">
  <si>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</si>
  <si>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</si>
  <si>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</si>
  <si>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</si>
  <si>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</si>
  <si>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</si>
  <si>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</si>
  <si>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</si>
  <si>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</si>
  <si>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</si>
  <si>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</si>
  <si>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</si>
  <si>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</si>
  <si>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</si>
  <si>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</si>
  <si>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</si>
  <si>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</si>
  <si>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</si>
  <si>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</si>
  <si>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</si>
  <si>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</si>
  <si>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</si>
  <si>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</si>
  <si>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</si>
  <si>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</si>
  <si>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</si>
  <si>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</si>
  <si>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</si>
  <si>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</si>
  <si>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</si>
  <si>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</si>
  <si>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</si>
  <si>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</si>
  <si>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</si>
  <si>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</si>
  <si>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</si>
  <si>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</si>
  <si>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</si>
  <si>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</si>
  <si>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</si>
  <si>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</si>
  <si>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</si>
  <si>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</si>
  <si>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</si>
  <si>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</si>
  <si>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</si>
  <si>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</si>
  <si>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</si>
  <si>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</si>
  <si>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</si>
  <si>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</si>
  <si>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</si>
  <si>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</si>
  <si>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</si>
  <si>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</si>
  <si>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</si>
  <si>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</si>
  <si>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</si>
  <si>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</si>
  <si>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</si>
  <si>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</si>
  <si>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</si>
  <si>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</si>
  <si>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</si>
  <si>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</si>
  <si>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</si>
  <si>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</si>
  <si>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</si>
  <si>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</si>
  <si>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</si>
  <si>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</si>
  <si>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</si>
  <si>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</si>
  <si>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</si>
  <si>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</si>
  <si>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</si>
  <si>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</si>
  <si>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</si>
  <si>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</si>
  <si>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</si>
  <si>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</si>
  <si>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</si>
  <si>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</si>
  <si>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</si>
  <si>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</si>
  <si>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</si>
  <si>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</si>
  <si>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</si>
  <si>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</si>
  <si>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</si>
  <si>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</si>
  <si>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</si>
  <si>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</si>
  <si>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</si>
  <si>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</si>
  <si>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</si>
  <si>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</si>
  <si>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</si>
  <si>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</si>
  <si>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</si>
  <si>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</si>
  <si>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</si>
  <si>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</si>
  <si>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</si>
  <si>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</si>
  <si>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</si>
  <si>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</si>
  <si>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</si>
  <si>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</si>
  <si>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</si>
  <si>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</si>
  <si>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</si>
  <si>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</si>
  <si>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</si>
  <si>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</si>
  <si>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</si>
  <si>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</si>
  <si>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</si>
  <si>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</si>
  <si>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</si>
  <si>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</si>
  <si>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</si>
  <si>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</si>
  <si>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</si>
  <si>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</si>
  <si>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</si>
  <si>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</si>
  <si>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</si>
  <si>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</si>
  <si>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</si>
  <si>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</si>
  <si>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</si>
  <si>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</si>
  <si>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</si>
  <si>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</si>
  <si>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</si>
  <si>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</si>
  <si>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</si>
  <si>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</si>
  <si>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</si>
  <si>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</si>
  <si>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</si>
  <si>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</si>
  <si>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</si>
  <si>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</si>
  <si>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</si>
  <si>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</si>
  <si>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</si>
  <si>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</si>
  <si>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</si>
  <si>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</si>
  <si>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</si>
  <si>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</si>
  <si>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</si>
  <si>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</si>
  <si>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</si>
  <si>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</si>
  <si>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</si>
  <si>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</si>
  <si>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</si>
  <si>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</si>
  <si>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</si>
  <si>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</si>
  <si>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</si>
  <si>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</si>
  <si>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</si>
  <si>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</si>
  <si>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</si>
  <si>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</si>
  <si>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</si>
  <si>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</si>
  <si>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</si>
  <si>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</si>
  <si>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</si>
  <si>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</si>
  <si>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</si>
  <si>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</si>
  <si>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</si>
  <si>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</si>
  <si>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</si>
  <si>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</si>
  <si>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</si>
  <si>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</si>
  <si>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</si>
  <si>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</si>
  <si>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</si>
  <si>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 xml:space="preserve"> </t>
    <phoneticPr fontId="1" type="noConversion"/>
  </si>
  <si>
    <t>(모두)</t>
  </si>
  <si>
    <t>총합계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</si>
  <si>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</si>
  <si>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</si>
  <si>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</si>
  <si>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</si>
  <si>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</si>
  <si>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</si>
  <si>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</si>
  <si>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여</t>
    <phoneticPr fontId="1" type="noConversion"/>
  </si>
  <si>
    <t>남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</si>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</sst>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0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D-46E6-AF5A-6407B847D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12C05F46-3CF4-6D0A-49D2-570D2F61A569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133.867179513887" createdVersion="8" refreshedVersion="8" minRefreshableVersion="3" recordCount="12" xr:uid="{A15A6E1B-939E-48D5-98BA-CF7422F4DC3F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5A462-3C33-434E-9159-7F2FEC88033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12" sqref="D12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190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4">
      <c r="A4" s="1" t="s">
        <v>205</v>
      </c>
      <c r="B4" s="1" t="s">
        <v>198</v>
      </c>
      <c r="C4" s="1" t="s">
        <v>196</v>
      </c>
      <c r="D4" s="1">
        <v>98</v>
      </c>
      <c r="E4" s="1">
        <v>88</v>
      </c>
      <c r="F4" s="1">
        <v>90</v>
      </c>
    </row>
    <row r="5" spans="1:6" x14ac:dyDescent="0.4">
      <c r="A5" s="1" t="s">
        <v>206</v>
      </c>
      <c r="B5" s="1" t="s">
        <v>199</v>
      </c>
      <c r="C5" s="1" t="s">
        <v>197</v>
      </c>
      <c r="D5" s="1">
        <v>91</v>
      </c>
      <c r="E5" s="1">
        <v>88</v>
      </c>
      <c r="F5" s="1">
        <v>70</v>
      </c>
    </row>
    <row r="6" spans="1:6" x14ac:dyDescent="0.4">
      <c r="A6" s="1" t="s">
        <v>207</v>
      </c>
      <c r="B6" s="1" t="s">
        <v>200</v>
      </c>
      <c r="C6" s="1" t="s">
        <v>197</v>
      </c>
      <c r="D6" s="1">
        <v>88</v>
      </c>
      <c r="E6" s="1">
        <v>92</v>
      </c>
      <c r="F6" s="1">
        <v>60</v>
      </c>
    </row>
    <row r="7" spans="1:6" x14ac:dyDescent="0.4">
      <c r="A7" s="1" t="s">
        <v>208</v>
      </c>
      <c r="B7" s="1" t="s">
        <v>201</v>
      </c>
      <c r="C7" s="1" t="s">
        <v>197</v>
      </c>
      <c r="D7" s="1">
        <v>96</v>
      </c>
      <c r="E7" s="1">
        <v>90</v>
      </c>
      <c r="F7" s="1">
        <v>95</v>
      </c>
    </row>
    <row r="8" spans="1:6" x14ac:dyDescent="0.4">
      <c r="A8" s="1" t="s">
        <v>209</v>
      </c>
      <c r="B8" s="1" t="s">
        <v>202</v>
      </c>
      <c r="C8" s="1" t="s">
        <v>197</v>
      </c>
      <c r="D8" s="1">
        <v>78</v>
      </c>
      <c r="E8" s="1">
        <v>88</v>
      </c>
      <c r="F8" s="1">
        <v>90</v>
      </c>
    </row>
    <row r="9" spans="1:6" x14ac:dyDescent="0.4">
      <c r="A9" s="1" t="s">
        <v>210</v>
      </c>
      <c r="B9" s="1" t="s">
        <v>203</v>
      </c>
      <c r="C9" s="1" t="s">
        <v>197</v>
      </c>
      <c r="D9" s="1">
        <v>91</v>
      </c>
      <c r="E9" s="1">
        <v>70</v>
      </c>
      <c r="F9" s="1">
        <v>80</v>
      </c>
    </row>
    <row r="10" spans="1:6" x14ac:dyDescent="0.4">
      <c r="A10" s="1" t="s">
        <v>211</v>
      </c>
      <c r="B10" s="1" t="s">
        <v>204</v>
      </c>
      <c r="C10" s="1" t="s">
        <v>197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D21" sqref="D21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5" t="s">
        <v>80</v>
      </c>
      <c r="B1" s="15"/>
      <c r="C1" s="15"/>
      <c r="D1" s="15"/>
      <c r="E1" s="15"/>
      <c r="F1" s="15"/>
      <c r="G1" s="15"/>
      <c r="H1" s="15"/>
    </row>
    <row r="2" spans="1:8" ht="18" thickBot="1" x14ac:dyDescent="0.45"/>
    <row r="3" spans="1:8" x14ac:dyDescent="0.4">
      <c r="A3" s="19" t="s">
        <v>81</v>
      </c>
      <c r="B3" s="20" t="s">
        <v>82</v>
      </c>
      <c r="C3" s="20" t="s">
        <v>83</v>
      </c>
      <c r="D3" s="20"/>
      <c r="E3" s="20" t="s">
        <v>84</v>
      </c>
      <c r="F3" s="20"/>
      <c r="G3" s="20" t="s">
        <v>18</v>
      </c>
      <c r="H3" s="21"/>
    </row>
    <row r="4" spans="1:8" x14ac:dyDescent="0.4">
      <c r="A4" s="22"/>
      <c r="B4" s="16"/>
      <c r="C4" s="17" t="s">
        <v>49</v>
      </c>
      <c r="D4" s="17" t="s">
        <v>85</v>
      </c>
      <c r="E4" s="17" t="s">
        <v>49</v>
      </c>
      <c r="F4" s="17" t="s">
        <v>85</v>
      </c>
      <c r="G4" s="17" t="s">
        <v>49</v>
      </c>
      <c r="H4" s="23" t="s">
        <v>85</v>
      </c>
    </row>
    <row r="5" spans="1:8" x14ac:dyDescent="0.4">
      <c r="A5" s="24" t="s">
        <v>86</v>
      </c>
      <c r="B5" s="5" t="s">
        <v>87</v>
      </c>
      <c r="C5" s="5">
        <v>53</v>
      </c>
      <c r="D5" s="18">
        <v>116600</v>
      </c>
      <c r="E5" s="5">
        <v>34</v>
      </c>
      <c r="F5" s="18">
        <v>74800</v>
      </c>
      <c r="G5" s="5">
        <v>34</v>
      </c>
      <c r="H5" s="25">
        <v>74800</v>
      </c>
    </row>
    <row r="6" spans="1:8" x14ac:dyDescent="0.4">
      <c r="A6" s="24" t="s">
        <v>86</v>
      </c>
      <c r="B6" s="5" t="s">
        <v>88</v>
      </c>
      <c r="C6" s="5">
        <v>37</v>
      </c>
      <c r="D6" s="18">
        <v>85100</v>
      </c>
      <c r="E6" s="5">
        <v>26</v>
      </c>
      <c r="F6" s="18">
        <v>59800</v>
      </c>
      <c r="G6" s="5">
        <v>27</v>
      </c>
      <c r="H6" s="25">
        <v>62100</v>
      </c>
    </row>
    <row r="7" spans="1:8" x14ac:dyDescent="0.4">
      <c r="A7" s="24" t="s">
        <v>86</v>
      </c>
      <c r="B7" s="5" t="s">
        <v>89</v>
      </c>
      <c r="C7" s="5">
        <v>48</v>
      </c>
      <c r="D7" s="18">
        <v>103200</v>
      </c>
      <c r="E7" s="5">
        <v>47</v>
      </c>
      <c r="F7" s="18">
        <v>101050</v>
      </c>
      <c r="G7" s="5">
        <v>52</v>
      </c>
      <c r="H7" s="25">
        <v>111800</v>
      </c>
    </row>
    <row r="8" spans="1:8" x14ac:dyDescent="0.4">
      <c r="A8" s="24" t="s">
        <v>90</v>
      </c>
      <c r="B8" s="5" t="s">
        <v>87</v>
      </c>
      <c r="C8" s="5">
        <v>56</v>
      </c>
      <c r="D8" s="18">
        <v>123200</v>
      </c>
      <c r="E8" s="5">
        <v>18</v>
      </c>
      <c r="F8" s="18">
        <v>39600</v>
      </c>
      <c r="G8" s="5">
        <v>19</v>
      </c>
      <c r="H8" s="25">
        <v>41800</v>
      </c>
    </row>
    <row r="9" spans="1:8" x14ac:dyDescent="0.4">
      <c r="A9" s="24" t="s">
        <v>90</v>
      </c>
      <c r="B9" s="5" t="s">
        <v>88</v>
      </c>
      <c r="C9" s="5">
        <v>27</v>
      </c>
      <c r="D9" s="18">
        <v>62100</v>
      </c>
      <c r="E9" s="5">
        <v>26</v>
      </c>
      <c r="F9" s="18">
        <v>59800</v>
      </c>
      <c r="G9" s="5">
        <v>22</v>
      </c>
      <c r="H9" s="25">
        <v>50600</v>
      </c>
    </row>
    <row r="10" spans="1:8" x14ac:dyDescent="0.4">
      <c r="A10" s="24" t="s">
        <v>90</v>
      </c>
      <c r="B10" s="5" t="s">
        <v>89</v>
      </c>
      <c r="C10" s="5">
        <v>61</v>
      </c>
      <c r="D10" s="18">
        <v>131150</v>
      </c>
      <c r="E10" s="5">
        <v>54</v>
      </c>
      <c r="F10" s="18">
        <v>116100</v>
      </c>
      <c r="G10" s="5">
        <v>33</v>
      </c>
      <c r="H10" s="25">
        <v>70950</v>
      </c>
    </row>
    <row r="11" spans="1:8" x14ac:dyDescent="0.4">
      <c r="A11" s="24" t="s">
        <v>91</v>
      </c>
      <c r="B11" s="5" t="s">
        <v>87</v>
      </c>
      <c r="C11" s="5">
        <v>13</v>
      </c>
      <c r="D11" s="18">
        <v>28600</v>
      </c>
      <c r="E11" s="5">
        <v>61</v>
      </c>
      <c r="F11" s="18">
        <v>134200</v>
      </c>
      <c r="G11" s="5">
        <v>45</v>
      </c>
      <c r="H11" s="25">
        <v>99000</v>
      </c>
    </row>
    <row r="12" spans="1:8" x14ac:dyDescent="0.4">
      <c r="A12" s="24" t="s">
        <v>91</v>
      </c>
      <c r="B12" s="5" t="s">
        <v>88</v>
      </c>
      <c r="C12" s="5">
        <v>45</v>
      </c>
      <c r="D12" s="18">
        <v>103500</v>
      </c>
      <c r="E12" s="5">
        <v>31</v>
      </c>
      <c r="F12" s="18">
        <v>71300</v>
      </c>
      <c r="G12" s="5">
        <v>0</v>
      </c>
      <c r="H12" s="25">
        <v>0</v>
      </c>
    </row>
    <row r="13" spans="1:8" x14ac:dyDescent="0.4">
      <c r="A13" s="24" t="s">
        <v>91</v>
      </c>
      <c r="B13" s="5" t="s">
        <v>89</v>
      </c>
      <c r="C13" s="5">
        <v>41</v>
      </c>
      <c r="D13" s="18">
        <v>88150</v>
      </c>
      <c r="E13" s="5">
        <v>42</v>
      </c>
      <c r="F13" s="18">
        <v>90300</v>
      </c>
      <c r="G13" s="5">
        <v>60</v>
      </c>
      <c r="H13" s="25">
        <v>129000</v>
      </c>
    </row>
    <row r="14" spans="1:8" x14ac:dyDescent="0.4">
      <c r="A14" s="24" t="s">
        <v>92</v>
      </c>
      <c r="B14" s="5" t="s">
        <v>87</v>
      </c>
      <c r="C14" s="5">
        <v>24</v>
      </c>
      <c r="D14" s="18">
        <v>52800</v>
      </c>
      <c r="E14" s="5">
        <v>0</v>
      </c>
      <c r="F14" s="18">
        <v>0</v>
      </c>
      <c r="G14" s="5">
        <v>49</v>
      </c>
      <c r="H14" s="25">
        <v>107800</v>
      </c>
    </row>
    <row r="15" spans="1:8" x14ac:dyDescent="0.4">
      <c r="A15" s="24" t="s">
        <v>92</v>
      </c>
      <c r="B15" s="5" t="s">
        <v>88</v>
      </c>
      <c r="C15" s="5">
        <v>38</v>
      </c>
      <c r="D15" s="18">
        <v>87400</v>
      </c>
      <c r="E15" s="5">
        <v>43</v>
      </c>
      <c r="F15" s="18">
        <v>98900</v>
      </c>
      <c r="G15" s="5">
        <v>27</v>
      </c>
      <c r="H15" s="25">
        <v>62100</v>
      </c>
    </row>
    <row r="16" spans="1:8" ht="18" thickBot="1" x14ac:dyDescent="0.45">
      <c r="A16" s="26" t="s">
        <v>92</v>
      </c>
      <c r="B16" s="27" t="s">
        <v>89</v>
      </c>
      <c r="C16" s="27">
        <v>27</v>
      </c>
      <c r="D16" s="28">
        <v>58050</v>
      </c>
      <c r="E16" s="27">
        <v>67</v>
      </c>
      <c r="F16" s="28">
        <v>144050</v>
      </c>
      <c r="G16" s="27">
        <v>50</v>
      </c>
      <c r="H16" s="29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F22" sqref="F22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1" t="s">
        <v>93</v>
      </c>
      <c r="B1" s="11"/>
      <c r="C1" s="11"/>
      <c r="D1" s="11"/>
      <c r="E1" s="11"/>
      <c r="F1" s="11"/>
      <c r="G1" s="11"/>
    </row>
    <row r="3" spans="1:7" x14ac:dyDescent="0.4">
      <c r="A3" s="5" t="s">
        <v>94</v>
      </c>
      <c r="B3" s="5" t="s">
        <v>95</v>
      </c>
      <c r="C3" s="5" t="s">
        <v>49</v>
      </c>
      <c r="D3" s="5" t="s">
        <v>96</v>
      </c>
      <c r="E3" s="5" t="s">
        <v>97</v>
      </c>
      <c r="F3" s="5" t="s">
        <v>98</v>
      </c>
      <c r="G3" s="5" t="s">
        <v>99</v>
      </c>
    </row>
    <row r="4" spans="1:7" x14ac:dyDescent="0.4">
      <c r="A4" s="5" t="s">
        <v>100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101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102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103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104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105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106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107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108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109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110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111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6" priority="2" operator="greaterThan">
      <formula>200</formula>
    </cfRule>
  </conditionalFormatting>
  <conditionalFormatting sqref="G4:G15">
    <cfRule type="aboveAverage" dxfId="5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K13" sqref="K13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0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0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0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0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0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0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0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0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0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2" t="s">
        <v>38</v>
      </c>
      <c r="G12" s="13"/>
      <c r="H12" s="13"/>
      <c r="I12" s="13"/>
      <c r="J12" s="14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183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173</v>
      </c>
      <c r="H15" s="5" t="s">
        <v>172</v>
      </c>
      <c r="I15" s="5" t="s">
        <v>185</v>
      </c>
      <c r="J15" s="5" t="s">
        <v>171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e">
        <f ca="1">F16IF(AND(C16&gt;=X6&gt;=1))</f>
        <v>#NAME?</v>
      </c>
      <c r="G16" s="5" t="s">
        <v>174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>
        <f ca="1">COUNTIF(A16:A25,AND(E17&gt;=2,D17&gt;=2,B17&gt;=1))</f>
        <v>0</v>
      </c>
      <c r="G17" s="5" t="s">
        <v>175</v>
      </c>
      <c r="H17" s="5">
        <v>68</v>
      </c>
      <c r="I17" s="5">
        <v>75</v>
      </c>
      <c r="J17" s="9">
        <f t="shared" ref="J17:J24" si="1">SUM(H17:I17)</f>
        <v>143</v>
      </c>
    </row>
    <row r="18" spans="1:10" x14ac:dyDescent="0.4">
      <c r="A18" s="5" t="s">
        <v>186</v>
      </c>
      <c r="B18" s="5">
        <v>0</v>
      </c>
      <c r="C18" s="5">
        <v>2</v>
      </c>
      <c r="D18" s="5">
        <v>0</v>
      </c>
      <c r="E18" s="5">
        <f t="shared" ref="E18:E25" si="2">COUNTIF(A17:A26,AND(C18&gt;=2,D18&gt;=2,B18&gt;=1))</f>
        <v>0</v>
      </c>
      <c r="G18" s="5" t="s">
        <v>176</v>
      </c>
      <c r="H18" s="5">
        <v>83</v>
      </c>
      <c r="I18" s="5">
        <v>90</v>
      </c>
      <c r="J18" s="9">
        <f t="shared" si="1"/>
        <v>173</v>
      </c>
    </row>
    <row r="19" spans="1:10" x14ac:dyDescent="0.4">
      <c r="A19" s="5" t="s">
        <v>54</v>
      </c>
      <c r="B19" s="5">
        <v>0</v>
      </c>
      <c r="C19" s="5">
        <v>1</v>
      </c>
      <c r="D19" s="5">
        <v>2</v>
      </c>
      <c r="E19" s="5">
        <f t="shared" si="2"/>
        <v>0</v>
      </c>
      <c r="G19" s="5" t="s">
        <v>177</v>
      </c>
      <c r="H19" s="5">
        <v>86</v>
      </c>
      <c r="I19" s="5">
        <v>89</v>
      </c>
      <c r="J19" s="9">
        <f t="shared" si="1"/>
        <v>175</v>
      </c>
    </row>
    <row r="20" spans="1:10" x14ac:dyDescent="0.4">
      <c r="A20" s="5" t="s">
        <v>55</v>
      </c>
      <c r="B20" s="5">
        <v>1</v>
      </c>
      <c r="C20" s="5">
        <v>0</v>
      </c>
      <c r="D20" s="5">
        <v>0</v>
      </c>
      <c r="E20" s="5">
        <f t="shared" si="2"/>
        <v>0</v>
      </c>
      <c r="G20" s="5" t="s">
        <v>178</v>
      </c>
      <c r="H20" s="5">
        <v>94</v>
      </c>
      <c r="I20" s="5">
        <v>91</v>
      </c>
      <c r="J20" s="9">
        <f t="shared" si="1"/>
        <v>185</v>
      </c>
    </row>
    <row r="21" spans="1:10" x14ac:dyDescent="0.4">
      <c r="A21" s="5" t="s">
        <v>56</v>
      </c>
      <c r="B21" s="5">
        <v>0</v>
      </c>
      <c r="C21" s="5">
        <v>1</v>
      </c>
      <c r="D21" s="5">
        <v>1</v>
      </c>
      <c r="E21" s="5">
        <f t="shared" si="2"/>
        <v>0</v>
      </c>
      <c r="G21" s="5" t="s">
        <v>179</v>
      </c>
      <c r="H21" s="5">
        <v>95</v>
      </c>
      <c r="I21" s="5">
        <v>93</v>
      </c>
      <c r="J21" s="9">
        <f t="shared" si="1"/>
        <v>188</v>
      </c>
    </row>
    <row r="22" spans="1:10" x14ac:dyDescent="0.4">
      <c r="A22" s="5" t="s">
        <v>57</v>
      </c>
      <c r="B22" s="5">
        <v>1</v>
      </c>
      <c r="C22" s="5">
        <v>0</v>
      </c>
      <c r="D22" s="5">
        <v>1</v>
      </c>
      <c r="E22" s="5">
        <f t="shared" si="2"/>
        <v>0</v>
      </c>
      <c r="G22" s="5" t="s">
        <v>180</v>
      </c>
      <c r="H22" s="5">
        <v>87</v>
      </c>
      <c r="I22" s="5">
        <v>88</v>
      </c>
      <c r="J22" s="9">
        <f t="shared" si="1"/>
        <v>175</v>
      </c>
    </row>
    <row r="23" spans="1:10" x14ac:dyDescent="0.4">
      <c r="A23" s="5" t="s">
        <v>59</v>
      </c>
      <c r="B23" s="5">
        <v>2</v>
      </c>
      <c r="C23" s="5">
        <v>4</v>
      </c>
      <c r="D23" s="5">
        <v>2</v>
      </c>
      <c r="E23" s="5">
        <f t="shared" si="2"/>
        <v>0</v>
      </c>
      <c r="G23" s="5" t="s">
        <v>181</v>
      </c>
      <c r="H23" s="5">
        <v>88</v>
      </c>
      <c r="I23" s="5">
        <v>85</v>
      </c>
      <c r="J23" s="9">
        <f t="shared" si="1"/>
        <v>173</v>
      </c>
    </row>
    <row r="24" spans="1:10" x14ac:dyDescent="0.4">
      <c r="A24" s="5" t="s">
        <v>60</v>
      </c>
      <c r="B24" s="5">
        <v>1</v>
      </c>
      <c r="C24" s="5">
        <v>0</v>
      </c>
      <c r="D24" s="5">
        <v>0</v>
      </c>
      <c r="E24" s="5">
        <f t="shared" si="2"/>
        <v>0</v>
      </c>
      <c r="G24" s="5" t="s">
        <v>182</v>
      </c>
      <c r="H24" s="5">
        <v>93</v>
      </c>
      <c r="I24" s="5">
        <v>78</v>
      </c>
      <c r="J24" s="9">
        <f t="shared" si="1"/>
        <v>171</v>
      </c>
    </row>
    <row r="25" spans="1:10" x14ac:dyDescent="0.4">
      <c r="A25" s="5" t="s">
        <v>61</v>
      </c>
      <c r="B25" s="5">
        <v>1</v>
      </c>
      <c r="C25" s="5">
        <v>3</v>
      </c>
      <c r="D25" s="5">
        <v>3</v>
      </c>
      <c r="E25" s="5">
        <f t="shared" si="2"/>
        <v>0</v>
      </c>
      <c r="G25" s="12" t="s">
        <v>184</v>
      </c>
      <c r="H25" s="13"/>
      <c r="I25" s="14"/>
      <c r="J25" s="33">
        <f>COUNTIFS(H16:H24,"&gt;=80",I16:I24,"&gt;=80",J16:J24,"&gt;"&amp;AVERAGE(J16:J24))/COUNTA(G16:G24)</f>
        <v>0.66666666666666663</v>
      </c>
    </row>
    <row r="27" spans="1:10" x14ac:dyDescent="0.4">
      <c r="A27" s="3" t="s">
        <v>62</v>
      </c>
      <c r="B27" s="4" t="s">
        <v>63</v>
      </c>
    </row>
    <row r="28" spans="1:10" x14ac:dyDescent="0.4">
      <c r="A28" s="5" t="s">
        <v>42</v>
      </c>
      <c r="B28" s="5" t="s">
        <v>64</v>
      </c>
      <c r="C28" s="5" t="s">
        <v>49</v>
      </c>
      <c r="D28" s="6" t="s">
        <v>65</v>
      </c>
    </row>
    <row r="29" spans="1:10" x14ac:dyDescent="0.4">
      <c r="A29" s="5" t="s">
        <v>66</v>
      </c>
      <c r="B29" s="5" t="s">
        <v>67</v>
      </c>
      <c r="C29" s="5">
        <v>153</v>
      </c>
      <c r="D29" s="7">
        <f>HLOOKUP(_xlfn.RANK.EQ(C29,$C$29:$C$36,0),$G$35:$J$36,2,1)</f>
        <v>500000</v>
      </c>
    </row>
    <row r="30" spans="1:10" x14ac:dyDescent="0.4">
      <c r="A30" s="5" t="s">
        <v>68</v>
      </c>
      <c r="B30" s="5" t="s">
        <v>69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4">
      <c r="A31" s="5" t="s">
        <v>70</v>
      </c>
      <c r="B31" s="5" t="s">
        <v>67</v>
      </c>
      <c r="C31" s="5">
        <v>120</v>
      </c>
      <c r="D31" s="7">
        <f t="shared" si="3"/>
        <v>100000</v>
      </c>
    </row>
    <row r="32" spans="1:10" x14ac:dyDescent="0.4">
      <c r="A32" s="5" t="s">
        <v>71</v>
      </c>
      <c r="B32" s="5" t="s">
        <v>72</v>
      </c>
      <c r="C32" s="5">
        <v>97</v>
      </c>
      <c r="D32" s="7">
        <f t="shared" si="3"/>
        <v>100000</v>
      </c>
    </row>
    <row r="33" spans="1:10" x14ac:dyDescent="0.4">
      <c r="A33" s="5" t="s">
        <v>73</v>
      </c>
      <c r="B33" s="5" t="s">
        <v>67</v>
      </c>
      <c r="C33" s="5">
        <v>84</v>
      </c>
      <c r="D33" s="7">
        <f t="shared" si="3"/>
        <v>100000</v>
      </c>
    </row>
    <row r="34" spans="1:10" x14ac:dyDescent="0.4">
      <c r="A34" s="5" t="s">
        <v>74</v>
      </c>
      <c r="B34" s="5" t="s">
        <v>69</v>
      </c>
      <c r="C34" s="5">
        <v>126</v>
      </c>
      <c r="D34" s="7">
        <f t="shared" si="3"/>
        <v>300000</v>
      </c>
      <c r="F34" t="s">
        <v>75</v>
      </c>
    </row>
    <row r="35" spans="1:10" x14ac:dyDescent="0.4">
      <c r="A35" s="5" t="s">
        <v>76</v>
      </c>
      <c r="B35" s="5" t="s">
        <v>69</v>
      </c>
      <c r="C35" s="5">
        <v>57</v>
      </c>
      <c r="D35" s="7">
        <f t="shared" si="3"/>
        <v>100000</v>
      </c>
      <c r="F35" s="5" t="s">
        <v>77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78</v>
      </c>
      <c r="B36" s="5" t="s">
        <v>72</v>
      </c>
      <c r="C36" s="5">
        <v>118</v>
      </c>
      <c r="D36" s="7">
        <f t="shared" si="3"/>
        <v>100000</v>
      </c>
      <c r="F36" s="5" t="s">
        <v>79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F7" sqref="F7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1" t="s">
        <v>112</v>
      </c>
      <c r="B1" s="11"/>
      <c r="C1" s="11"/>
      <c r="D1" s="11"/>
      <c r="E1" s="11"/>
      <c r="F1" s="11"/>
    </row>
    <row r="3" spans="1:6" x14ac:dyDescent="0.4">
      <c r="A3" s="5" t="s">
        <v>113</v>
      </c>
      <c r="B3" s="5" t="s">
        <v>114</v>
      </c>
      <c r="C3" s="5" t="s">
        <v>115</v>
      </c>
      <c r="D3" s="5" t="s">
        <v>49</v>
      </c>
      <c r="E3" s="5" t="s">
        <v>116</v>
      </c>
      <c r="F3" s="5" t="s">
        <v>117</v>
      </c>
    </row>
    <row r="4" spans="1:6" x14ac:dyDescent="0.4">
      <c r="A4" s="5" t="s">
        <v>120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120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120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120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119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119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119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119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118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118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118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118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121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121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121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121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10" workbookViewId="0">
      <selection activeCell="A20" sqref="A20:E25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1" t="s">
        <v>122</v>
      </c>
      <c r="B1" s="11"/>
      <c r="C1" s="11"/>
      <c r="D1" s="11"/>
      <c r="E1" s="11"/>
      <c r="F1" s="11"/>
      <c r="G1" s="11"/>
      <c r="H1" s="11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123</v>
      </c>
      <c r="E3" s="5" t="s">
        <v>124</v>
      </c>
      <c r="F3" s="5" t="s">
        <v>125</v>
      </c>
      <c r="G3" s="5" t="s">
        <v>98</v>
      </c>
      <c r="H3" s="5" t="s">
        <v>126</v>
      </c>
    </row>
    <row r="4" spans="1:8" x14ac:dyDescent="0.4">
      <c r="A4" s="5" t="s">
        <v>127</v>
      </c>
      <c r="B4" s="5" t="s">
        <v>128</v>
      </c>
      <c r="C4" s="5" t="s">
        <v>129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127</v>
      </c>
      <c r="B5" s="5" t="s">
        <v>130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127</v>
      </c>
      <c r="B6" s="5" t="s">
        <v>131</v>
      </c>
      <c r="C6" s="5" t="s">
        <v>53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127</v>
      </c>
      <c r="B7" s="5" t="s">
        <v>132</v>
      </c>
      <c r="C7" s="5" t="s">
        <v>58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133</v>
      </c>
      <c r="B8" s="5" t="s">
        <v>134</v>
      </c>
      <c r="C8" s="5" t="s">
        <v>129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133</v>
      </c>
      <c r="B9" s="5" t="s">
        <v>135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133</v>
      </c>
      <c r="B10" s="5" t="s">
        <v>136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133</v>
      </c>
      <c r="B11" s="5" t="s">
        <v>137</v>
      </c>
      <c r="C11" s="5" t="s">
        <v>53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138</v>
      </c>
      <c r="B12" s="5" t="s">
        <v>139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138</v>
      </c>
      <c r="B13" s="5" t="s">
        <v>140</v>
      </c>
      <c r="C13" s="5" t="s">
        <v>53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138</v>
      </c>
      <c r="B14" s="5" t="s">
        <v>141</v>
      </c>
      <c r="C14" s="5" t="s">
        <v>58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138</v>
      </c>
      <c r="B15" s="5" t="s">
        <v>142</v>
      </c>
      <c r="C15" s="5" t="s">
        <v>58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0" t="s">
        <v>42</v>
      </c>
      <c r="B18" t="s">
        <v>187</v>
      </c>
    </row>
    <row r="20" spans="1:5" x14ac:dyDescent="0.4">
      <c r="A20" s="30" t="s">
        <v>189</v>
      </c>
      <c r="B20" s="30" t="s">
        <v>48</v>
      </c>
    </row>
    <row r="21" spans="1:5" x14ac:dyDescent="0.4">
      <c r="A21" s="30" t="s">
        <v>47</v>
      </c>
      <c r="B21" t="s">
        <v>51</v>
      </c>
      <c r="C21" t="s">
        <v>53</v>
      </c>
      <c r="D21" t="s">
        <v>129</v>
      </c>
      <c r="E21" t="s">
        <v>58</v>
      </c>
    </row>
    <row r="22" spans="1:5" x14ac:dyDescent="0.4">
      <c r="A22" t="s">
        <v>133</v>
      </c>
      <c r="B22" s="31">
        <v>3066750</v>
      </c>
      <c r="C22" s="31">
        <v>2349000</v>
      </c>
      <c r="D22" s="31">
        <v>4089000</v>
      </c>
      <c r="E22" s="31"/>
    </row>
    <row r="23" spans="1:5" x14ac:dyDescent="0.4">
      <c r="A23" t="s">
        <v>138</v>
      </c>
      <c r="B23" s="31">
        <v>2871000</v>
      </c>
      <c r="C23" s="31">
        <v>2305500</v>
      </c>
      <c r="D23" s="31"/>
      <c r="E23" s="31">
        <v>1914000</v>
      </c>
    </row>
    <row r="24" spans="1:5" x14ac:dyDescent="0.4">
      <c r="A24" t="s">
        <v>127</v>
      </c>
      <c r="B24" s="31">
        <v>3045000</v>
      </c>
      <c r="C24" s="31">
        <v>2610000</v>
      </c>
      <c r="D24" s="31">
        <v>3741000</v>
      </c>
      <c r="E24" s="31">
        <v>2088000</v>
      </c>
    </row>
    <row r="25" spans="1:5" x14ac:dyDescent="0.4">
      <c r="A25" t="s">
        <v>188</v>
      </c>
      <c r="B25" s="31">
        <v>3012375</v>
      </c>
      <c r="C25" s="31">
        <v>2421500</v>
      </c>
      <c r="D25" s="31">
        <v>3915000</v>
      </c>
      <c r="E25" s="31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J11" sqref="J1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1" t="s">
        <v>143</v>
      </c>
      <c r="B1" s="11"/>
      <c r="C1" s="11"/>
      <c r="D1" s="11"/>
      <c r="E1" s="11"/>
      <c r="F1" s="11"/>
    </row>
    <row r="3" spans="1:6" x14ac:dyDescent="0.4">
      <c r="A3" s="32" t="s">
        <v>144</v>
      </c>
      <c r="B3" s="32" t="s">
        <v>145</v>
      </c>
      <c r="C3" s="32" t="s">
        <v>146</v>
      </c>
      <c r="D3" s="32" t="s">
        <v>147</v>
      </c>
      <c r="E3" s="32" t="s">
        <v>148</v>
      </c>
      <c r="F3" s="32" t="s">
        <v>149</v>
      </c>
    </row>
    <row r="4" spans="1:6" x14ac:dyDescent="0.4">
      <c r="A4" s="5" t="s">
        <v>150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151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152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153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154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155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156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157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158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159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J13" sqref="J13"/>
    </sheetView>
  </sheetViews>
  <sheetFormatPr defaultRowHeight="17.399999999999999" x14ac:dyDescent="0.4"/>
  <sheetData>
    <row r="1" spans="1:5" ht="21" x14ac:dyDescent="0.4">
      <c r="A1" s="11" t="s">
        <v>160</v>
      </c>
      <c r="B1" s="11"/>
      <c r="C1" s="11"/>
      <c r="D1" s="11"/>
      <c r="E1" s="11"/>
    </row>
    <row r="3" spans="1:5" x14ac:dyDescent="0.4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</row>
    <row r="4" spans="1:5" x14ac:dyDescent="0.4">
      <c r="A4" s="5" t="s">
        <v>166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167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168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169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170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2026-04-21T12:21:27Z</dcterms:modified>
</cp:coreProperties>
</file>