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610209ece3fdc8e/바탕 화면/02 최신기출유형/"/>
    </mc:Choice>
  </mc:AlternateContent>
  <xr:revisionPtr revIDLastSave="193" documentId="13_ncr:1_{BE6BD4F3-10D2-42C5-9FEC-5F2F87940531}" xr6:coauthVersionLast="47" xr6:coauthVersionMax="47" xr10:uidLastSave="{6FC88B3A-5E15-4D2E-92C2-B768BE459B51}"/>
  <bookViews>
    <workbookView xWindow="-108" yWindow="-108" windowWidth="23256" windowHeight="12456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4" hidden="1">'분석작업-1'!$A$4:$F$19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4" l="1" a="1"/>
  <c r="D4" i="4"/>
  <c r="D5" i="4" a="1"/>
  <c r="D5" i="4"/>
  <c r="D6" i="4" a="1"/>
  <c r="D6" i="4"/>
  <c r="D7" i="4" a="1"/>
  <c r="D7" i="4"/>
  <c r="D8" i="4" a="1"/>
  <c r="D8" i="4"/>
  <c r="D9" i="4" a="1"/>
  <c r="D9" i="4" s="1"/>
  <c r="D10" i="4" a="1"/>
  <c r="D10" i="4" s="1"/>
  <c r="D11" i="4" a="1"/>
  <c r="D11" i="4" s="1"/>
  <c r="D12" i="4" a="1"/>
  <c r="D12" i="4"/>
  <c r="D3" i="4" a="1"/>
  <c r="D3" i="4"/>
  <c r="J25" i="4" a="1"/>
  <c r="J25" i="4" s="1"/>
  <c r="E17" i="4" a="1"/>
  <c r="E17" i="4"/>
  <c r="E18" i="4" a="1"/>
  <c r="E18" i="4"/>
  <c r="E19" i="4" a="1"/>
  <c r="E19" i="4" s="1"/>
  <c r="E20" i="4" a="1"/>
  <c r="E20" i="4"/>
  <c r="E21" i="4" a="1"/>
  <c r="E21" i="4"/>
  <c r="E22" i="4" a="1"/>
  <c r="E22" i="4"/>
  <c r="E23" i="4" a="1"/>
  <c r="E23" i="4"/>
  <c r="E24" i="4" a="1"/>
  <c r="E24" i="4"/>
  <c r="E25" i="4" a="1"/>
  <c r="E25" i="4"/>
  <c r="E16" i="4" a="1"/>
  <c r="E16" i="4"/>
  <c r="D29" i="4" a="1"/>
  <c r="D32" i="4" s="1"/>
  <c r="K12" i="4" a="1"/>
  <c r="K12" i="4" s="1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  <c r="D31" i="4" l="1"/>
  <c r="D30" i="4"/>
  <c r="D29" i="4"/>
  <c r="D36" i="4"/>
  <c r="D35" i="4"/>
  <c r="D34" i="4"/>
  <c r="D3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ojo08</author>
  </authors>
  <commentList>
    <comment ref="H13" authorId="0" shapeId="0" xr:uid="{BF1433B9-60CC-4497-9C17-7F54FACF0DBF}">
      <text>
        <r>
          <rPr>
            <b/>
            <sz val="9"/>
            <color indexed="81"/>
            <rFont val="Tahoma"/>
            <family val="2"/>
          </rPr>
          <t>ojo08:</t>
        </r>
        <r>
          <rPr>
            <sz val="9"/>
            <color indexed="81"/>
            <rFont val="Tahoma"/>
            <family val="2"/>
          </rPr>
          <t xml:space="preserve">
3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sharedStrings.xml><?xml version="1.0" encoding="utf-8"?>
<sst xmlns="http://schemas.openxmlformats.org/spreadsheetml/2006/main" count="305" uniqueCount="212">
  <si>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</si>
  <si>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</si>
  <si>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</si>
  <si>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</si>
  <si>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</si>
  <si>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</si>
  <si>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</si>
  <si>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</si>
  <si>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</si>
  <si>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</si>
  <si>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</si>
  <si>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</si>
  <si>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</si>
  <si>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</si>
  <si>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</si>
  <si>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</si>
  <si>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</si>
  <si>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</si>
  <si>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</si>
  <si>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</si>
  <si>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</si>
  <si>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</si>
  <si>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</si>
  <si>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</si>
  <si>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</si>
  <si>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</si>
  <si>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</si>
  <si>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</si>
  <si>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</si>
  <si>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</si>
  <si>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</si>
  <si>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</si>
  <si>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</si>
  <si>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</si>
  <si>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</si>
  <si>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</si>
  <si>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</si>
  <si>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</si>
  <si>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</si>
  <si>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</si>
  <si>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</si>
  <si>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</si>
  <si>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</si>
  <si>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</si>
  <si>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</si>
  <si>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</si>
  <si>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</si>
  <si>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</si>
  <si>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</si>
  <si>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</si>
  <si>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</si>
  <si>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</si>
  <si>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</si>
  <si>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</si>
  <si>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</si>
  <si>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</si>
  <si>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</si>
  <si>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</si>
  <si>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</si>
  <si>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</si>
  <si>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</si>
  <si>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</si>
  <si>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</si>
  <si>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</si>
  <si>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</si>
  <si>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</si>
  <si>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</si>
  <si>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</si>
  <si>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</si>
  <si>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</si>
  <si>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</si>
  <si>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</si>
  <si>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</si>
  <si>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</si>
  <si>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</si>
  <si>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</si>
  <si>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</si>
  <si>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</si>
  <si>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</si>
  <si>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</si>
  <si>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</si>
  <si>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</si>
  <si>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</si>
  <si>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</si>
  <si>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</si>
  <si>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</si>
  <si>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</si>
  <si>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</si>
  <si>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</si>
  <si>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</si>
  <si>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</si>
  <si>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</si>
  <si>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</si>
  <si>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</si>
  <si>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</si>
  <si>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</si>
  <si>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</si>
  <si>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</si>
  <si>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</si>
  <si>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</si>
  <si>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</si>
  <si>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</si>
  <si>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</si>
  <si>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</si>
  <si>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</si>
  <si>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</si>
  <si>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</si>
  <si>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</si>
  <si>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</si>
  <si>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</si>
  <si>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</si>
  <si>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</si>
  <si>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</si>
  <si>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</si>
  <si>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</si>
  <si>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</si>
  <si>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</si>
  <si>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</si>
  <si>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</si>
  <si>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</si>
  <si>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</si>
  <si>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</si>
  <si>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</si>
  <si>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</si>
  <si>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</si>
  <si>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</si>
  <si>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</si>
  <si>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</si>
  <si>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</si>
  <si>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</si>
  <si>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</si>
  <si>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</si>
  <si>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</si>
  <si>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</si>
  <si>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</si>
  <si>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</si>
  <si>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</si>
  <si>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</si>
  <si>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</si>
  <si>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</si>
  <si>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</si>
  <si>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</si>
  <si>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</si>
  <si>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</si>
  <si>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</si>
  <si>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</si>
  <si>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</si>
  <si>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</si>
  <si>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</si>
  <si>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</si>
  <si>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</si>
  <si>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</si>
  <si>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</si>
  <si>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</si>
  <si>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</si>
  <si>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</si>
  <si>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</si>
  <si>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</si>
  <si>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</si>
  <si>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</si>
  <si>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</si>
  <si>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</si>
  <si>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</si>
  <si>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</si>
  <si>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</si>
  <si>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</si>
  <si>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</si>
  <si>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</si>
  <si>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</si>
  <si>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</si>
  <si>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</si>
  <si>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</si>
  <si>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</si>
  <si>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</si>
  <si>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</si>
  <si>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</si>
  <si>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</si>
  <si>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</si>
  <si>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</si>
  <si>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</si>
  <si>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</si>
  <si>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</si>
  <si>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</si>
  <si>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</si>
  <si>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</si>
  <si>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</si>
  <si>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</si>
  <si>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지원자코드</t>
    <phoneticPr fontId="1" type="noConversion"/>
  </si>
  <si>
    <t>지원자명</t>
    <phoneticPr fontId="1" type="noConversion"/>
  </si>
  <si>
    <t>성별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</si>
  <si>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</si>
  <si>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</si>
  <si>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</si>
  <si>
    <t>추미자</t>
    <phoneticPr fontId="1" type="noConversion"/>
  </si>
  <si>
    <t>김예소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</si>
  <si>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</si>
  <si>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</si>
  <si>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</si>
  <si>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</si>
  <si>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</si>
  <si>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</si>
  <si>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</si>
  <si>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</si>
  <si>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</si>
  <si>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</si>
  <si>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</si>
  <si>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</si>
  <si>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여</t>
    <phoneticPr fontId="1" type="noConversion"/>
  </si>
  <si>
    <t>남</t>
    <phoneticPr fontId="1" type="noConversion"/>
  </si>
  <si>
    <t>(모두)</t>
  </si>
  <si>
    <t>총합계</t>
  </si>
  <si>
    <t>평균 : 수령액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</si>
</sst>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&quot;만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11"/>
      <color rgb="FF000000"/>
      <name val="맑은 고딕"/>
      <family val="3"/>
      <charset val="129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0" fontId="7" fillId="4" borderId="1" xfId="3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0" xfId="0" applyNumberFormat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B7-42B3-835F-7DCA453B63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30480</xdr:rowOff>
        </xdr:from>
        <xdr:to>
          <xdr:col>8</xdr:col>
          <xdr:colOff>7620</xdr:colOff>
          <xdr:row>3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15240</xdr:colOff>
      <xdr:row>5</xdr:row>
      <xdr:rowOff>30480</xdr:rowOff>
    </xdr:from>
    <xdr:to>
      <xdr:col>8</xdr:col>
      <xdr:colOff>647700</xdr:colOff>
      <xdr:row>6</xdr:row>
      <xdr:rowOff>213360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20B1F3F6-6E0D-F7BA-7DC3-3175849E15E2}"/>
            </a:ext>
          </a:extLst>
        </xdr:cNvPr>
        <xdr:cNvSpPr/>
      </xdr:nvSpPr>
      <xdr:spPr>
        <a:xfrm>
          <a:off x="4465320" y="1181100"/>
          <a:ext cx="1303020" cy="4038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jo08" refreshedDate="46134.98629641204" createdVersion="8" refreshedVersion="8" minRefreshableVersion="3" recordCount="12" xr:uid="{B36750C1-84E4-4847-976A-312493B13A59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7CC4EA-5DFC-4BE5-8A23-583337CDA713}" name="피벗 테이블1" cacheId="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20:E25" firstHeaderRow="1" firstDataRow="2" firstDataCol="1" rowPageCount="1" colPageCount="1"/>
  <pivotFields count="8">
    <pivotField axis="axisRow" compact="0" outline="0" showAll="0" sortType="descending">
      <items count="4">
        <item x="1"/>
        <item x="2"/>
        <item x="0"/>
        <item t="default"/>
      </items>
    </pivotField>
    <pivotField axis="axisPage" compact="0" outline="0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compact="0" outline="0" showAll="0">
      <items count="5">
        <item x="1"/>
        <item x="2"/>
        <item x="0"/>
        <item x="3"/>
        <item t="default"/>
      </items>
    </pivotField>
    <pivotField compact="0" outline="0" showAll="0"/>
    <pivotField compact="0" numFmtId="41" outline="0" showAll="0"/>
    <pivotField compact="0" numFmtId="41" outline="0" showAll="0"/>
    <pivotField compact="0" numFmtId="41" outline="0" showAll="0"/>
    <pivotField dataField="1" compact="0" numFmtId="41" outline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D7" sqref="D7"/>
    </sheetView>
  </sheetViews>
  <sheetFormatPr defaultRowHeight="17.399999999999999" x14ac:dyDescent="0.4"/>
  <cols>
    <col min="1" max="1" width="11.09765625" bestFit="1" customWidth="1"/>
  </cols>
  <sheetData>
    <row r="1" spans="1:6" x14ac:dyDescent="0.4">
      <c r="A1" t="s">
        <v>3</v>
      </c>
    </row>
    <row r="3" spans="1:6" x14ac:dyDescent="0.4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  <row r="4" spans="1:6" x14ac:dyDescent="0.4">
      <c r="A4" s="1" t="s">
        <v>195</v>
      </c>
      <c r="B4" s="1" t="s">
        <v>193</v>
      </c>
      <c r="C4" s="1" t="s">
        <v>207</v>
      </c>
      <c r="D4" s="1">
        <v>98</v>
      </c>
      <c r="E4" s="1">
        <v>88</v>
      </c>
      <c r="F4" s="1">
        <v>90</v>
      </c>
    </row>
    <row r="5" spans="1:6" x14ac:dyDescent="0.4">
      <c r="A5" s="1" t="s">
        <v>196</v>
      </c>
      <c r="B5" s="1" t="s">
        <v>194</v>
      </c>
      <c r="C5" s="1" t="s">
        <v>208</v>
      </c>
      <c r="D5" s="1">
        <v>91</v>
      </c>
      <c r="E5" s="1">
        <v>88</v>
      </c>
      <c r="F5" s="1">
        <v>70</v>
      </c>
    </row>
    <row r="6" spans="1:6" x14ac:dyDescent="0.4">
      <c r="A6" s="1" t="s">
        <v>197</v>
      </c>
      <c r="B6" s="1" t="s">
        <v>202</v>
      </c>
      <c r="C6" s="1" t="s">
        <v>208</v>
      </c>
      <c r="D6" s="1">
        <v>88</v>
      </c>
      <c r="E6" s="1">
        <v>92</v>
      </c>
      <c r="F6" s="1">
        <v>60</v>
      </c>
    </row>
    <row r="7" spans="1:6" x14ac:dyDescent="0.4">
      <c r="A7" s="1" t="s">
        <v>198</v>
      </c>
      <c r="B7" s="1" t="s">
        <v>203</v>
      </c>
      <c r="C7" s="1" t="s">
        <v>208</v>
      </c>
      <c r="D7" s="1">
        <v>96</v>
      </c>
      <c r="E7" s="1">
        <v>90</v>
      </c>
      <c r="F7" s="1">
        <v>95</v>
      </c>
    </row>
    <row r="8" spans="1:6" x14ac:dyDescent="0.4">
      <c r="A8" s="1" t="s">
        <v>199</v>
      </c>
      <c r="B8" s="1" t="s">
        <v>204</v>
      </c>
      <c r="C8" s="1" t="s">
        <v>208</v>
      </c>
      <c r="D8" s="1">
        <v>78</v>
      </c>
      <c r="E8" s="1">
        <v>88</v>
      </c>
      <c r="F8" s="1">
        <v>90</v>
      </c>
    </row>
    <row r="9" spans="1:6" x14ac:dyDescent="0.4">
      <c r="A9" s="1" t="s">
        <v>200</v>
      </c>
      <c r="B9" s="1" t="s">
        <v>205</v>
      </c>
      <c r="C9" s="1" t="s">
        <v>208</v>
      </c>
      <c r="D9" s="1">
        <v>91</v>
      </c>
      <c r="E9" s="1">
        <v>70</v>
      </c>
      <c r="F9" s="1">
        <v>80</v>
      </c>
    </row>
    <row r="10" spans="1:6" x14ac:dyDescent="0.4">
      <c r="A10" s="1" t="s">
        <v>201</v>
      </c>
      <c r="B10" s="1" t="s">
        <v>206</v>
      </c>
      <c r="C10" s="1" t="s">
        <v>208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workbookViewId="0">
      <selection activeCell="K18" sqref="K18"/>
    </sheetView>
  </sheetViews>
  <sheetFormatPr defaultRowHeight="17.399999999999999" x14ac:dyDescent="0.4"/>
  <cols>
    <col min="4" max="4" width="11.5" bestFit="1" customWidth="1"/>
    <col min="6" max="6" width="11.5" bestFit="1" customWidth="1"/>
    <col min="8" max="8" width="11.5" bestFit="1" customWidth="1"/>
  </cols>
  <sheetData>
    <row r="1" spans="1:8" ht="27.6" x14ac:dyDescent="0.4">
      <c r="A1" s="23" t="s">
        <v>81</v>
      </c>
      <c r="B1" s="23"/>
      <c r="C1" s="23"/>
      <c r="D1" s="23"/>
      <c r="E1" s="23"/>
      <c r="F1" s="23"/>
      <c r="G1" s="23"/>
      <c r="H1" s="23"/>
    </row>
    <row r="2" spans="1:8" ht="18" thickBot="1" x14ac:dyDescent="0.45"/>
    <row r="3" spans="1:8" x14ac:dyDescent="0.4">
      <c r="A3" s="24" t="s">
        <v>82</v>
      </c>
      <c r="B3" s="26" t="s">
        <v>83</v>
      </c>
      <c r="C3" s="26" t="s">
        <v>84</v>
      </c>
      <c r="D3" s="26"/>
      <c r="E3" s="26" t="s">
        <v>85</v>
      </c>
      <c r="F3" s="26"/>
      <c r="G3" s="26" t="s">
        <v>18</v>
      </c>
      <c r="H3" s="28"/>
    </row>
    <row r="4" spans="1:8" x14ac:dyDescent="0.4">
      <c r="A4" s="25"/>
      <c r="B4" s="27"/>
      <c r="C4" s="12" t="s">
        <v>49</v>
      </c>
      <c r="D4" s="12" t="s">
        <v>86</v>
      </c>
      <c r="E4" s="12" t="s">
        <v>49</v>
      </c>
      <c r="F4" s="12" t="s">
        <v>86</v>
      </c>
      <c r="G4" s="12" t="s">
        <v>49</v>
      </c>
      <c r="H4" s="14" t="s">
        <v>86</v>
      </c>
    </row>
    <row r="5" spans="1:8" x14ac:dyDescent="0.4">
      <c r="A5" s="15" t="s">
        <v>87</v>
      </c>
      <c r="B5" s="5" t="s">
        <v>88</v>
      </c>
      <c r="C5" s="5">
        <v>53</v>
      </c>
      <c r="D5" s="13">
        <v>116600</v>
      </c>
      <c r="E5" s="5">
        <v>34</v>
      </c>
      <c r="F5" s="13">
        <v>74800</v>
      </c>
      <c r="G5" s="5">
        <v>34</v>
      </c>
      <c r="H5" s="16">
        <v>74800</v>
      </c>
    </row>
    <row r="6" spans="1:8" x14ac:dyDescent="0.4">
      <c r="A6" s="15" t="s">
        <v>87</v>
      </c>
      <c r="B6" s="5" t="s">
        <v>89</v>
      </c>
      <c r="C6" s="5">
        <v>37</v>
      </c>
      <c r="D6" s="13">
        <v>85100</v>
      </c>
      <c r="E6" s="5">
        <v>26</v>
      </c>
      <c r="F6" s="13">
        <v>59800</v>
      </c>
      <c r="G6" s="5">
        <v>27</v>
      </c>
      <c r="H6" s="16">
        <v>62100</v>
      </c>
    </row>
    <row r="7" spans="1:8" x14ac:dyDescent="0.4">
      <c r="A7" s="15" t="s">
        <v>87</v>
      </c>
      <c r="B7" s="5" t="s">
        <v>90</v>
      </c>
      <c r="C7" s="5">
        <v>48</v>
      </c>
      <c r="D7" s="13">
        <v>103200</v>
      </c>
      <c r="E7" s="5">
        <v>47</v>
      </c>
      <c r="F7" s="13">
        <v>101050</v>
      </c>
      <c r="G7" s="5">
        <v>52</v>
      </c>
      <c r="H7" s="16">
        <v>111800</v>
      </c>
    </row>
    <row r="8" spans="1:8" x14ac:dyDescent="0.4">
      <c r="A8" s="15" t="s">
        <v>91</v>
      </c>
      <c r="B8" s="5" t="s">
        <v>88</v>
      </c>
      <c r="C8" s="5">
        <v>56</v>
      </c>
      <c r="D8" s="13">
        <v>123200</v>
      </c>
      <c r="E8" s="5">
        <v>18</v>
      </c>
      <c r="F8" s="13">
        <v>39600</v>
      </c>
      <c r="G8" s="5">
        <v>19</v>
      </c>
      <c r="H8" s="16">
        <v>41800</v>
      </c>
    </row>
    <row r="9" spans="1:8" x14ac:dyDescent="0.4">
      <c r="A9" s="15" t="s">
        <v>91</v>
      </c>
      <c r="B9" s="5" t="s">
        <v>89</v>
      </c>
      <c r="C9" s="5">
        <v>27</v>
      </c>
      <c r="D9" s="13">
        <v>62100</v>
      </c>
      <c r="E9" s="5">
        <v>26</v>
      </c>
      <c r="F9" s="13">
        <v>59800</v>
      </c>
      <c r="G9" s="5">
        <v>22</v>
      </c>
      <c r="H9" s="16">
        <v>50600</v>
      </c>
    </row>
    <row r="10" spans="1:8" x14ac:dyDescent="0.4">
      <c r="A10" s="15" t="s">
        <v>91</v>
      </c>
      <c r="B10" s="5" t="s">
        <v>90</v>
      </c>
      <c r="C10" s="5">
        <v>61</v>
      </c>
      <c r="D10" s="13">
        <v>131150</v>
      </c>
      <c r="E10" s="5">
        <v>54</v>
      </c>
      <c r="F10" s="13">
        <v>116100</v>
      </c>
      <c r="G10" s="5">
        <v>33</v>
      </c>
      <c r="H10" s="16">
        <v>70950</v>
      </c>
    </row>
    <row r="11" spans="1:8" x14ac:dyDescent="0.4">
      <c r="A11" s="15" t="s">
        <v>92</v>
      </c>
      <c r="B11" s="5" t="s">
        <v>88</v>
      </c>
      <c r="C11" s="5">
        <v>13</v>
      </c>
      <c r="D11" s="13">
        <v>28600</v>
      </c>
      <c r="E11" s="5">
        <v>61</v>
      </c>
      <c r="F11" s="13">
        <v>134200</v>
      </c>
      <c r="G11" s="5">
        <v>45</v>
      </c>
      <c r="H11" s="16">
        <v>99000</v>
      </c>
    </row>
    <row r="12" spans="1:8" x14ac:dyDescent="0.4">
      <c r="A12" s="15" t="s">
        <v>92</v>
      </c>
      <c r="B12" s="5" t="s">
        <v>89</v>
      </c>
      <c r="C12" s="5">
        <v>45</v>
      </c>
      <c r="D12" s="13">
        <v>103500</v>
      </c>
      <c r="E12" s="5">
        <v>31</v>
      </c>
      <c r="F12" s="13">
        <v>71300</v>
      </c>
      <c r="G12" s="5">
        <v>0</v>
      </c>
      <c r="H12" s="16">
        <v>0</v>
      </c>
    </row>
    <row r="13" spans="1:8" x14ac:dyDescent="0.4">
      <c r="A13" s="15" t="s">
        <v>92</v>
      </c>
      <c r="B13" s="5" t="s">
        <v>90</v>
      </c>
      <c r="C13" s="5">
        <v>41</v>
      </c>
      <c r="D13" s="13">
        <v>88150</v>
      </c>
      <c r="E13" s="5">
        <v>42</v>
      </c>
      <c r="F13" s="13">
        <v>90300</v>
      </c>
      <c r="G13" s="5">
        <v>60</v>
      </c>
      <c r="H13" s="16">
        <v>129000</v>
      </c>
    </row>
    <row r="14" spans="1:8" x14ac:dyDescent="0.4">
      <c r="A14" s="15" t="s">
        <v>93</v>
      </c>
      <c r="B14" s="5" t="s">
        <v>88</v>
      </c>
      <c r="C14" s="5">
        <v>24</v>
      </c>
      <c r="D14" s="13">
        <v>52800</v>
      </c>
      <c r="E14" s="5">
        <v>0</v>
      </c>
      <c r="F14" s="13">
        <v>0</v>
      </c>
      <c r="G14" s="5">
        <v>49</v>
      </c>
      <c r="H14" s="16">
        <v>107800</v>
      </c>
    </row>
    <row r="15" spans="1:8" x14ac:dyDescent="0.4">
      <c r="A15" s="15" t="s">
        <v>93</v>
      </c>
      <c r="B15" s="5" t="s">
        <v>89</v>
      </c>
      <c r="C15" s="5">
        <v>38</v>
      </c>
      <c r="D15" s="13">
        <v>87400</v>
      </c>
      <c r="E15" s="5">
        <v>43</v>
      </c>
      <c r="F15" s="13">
        <v>98900</v>
      </c>
      <c r="G15" s="5">
        <v>27</v>
      </c>
      <c r="H15" s="16">
        <v>62100</v>
      </c>
    </row>
    <row r="16" spans="1:8" ht="18" thickBot="1" x14ac:dyDescent="0.45">
      <c r="A16" s="17" t="s">
        <v>93</v>
      </c>
      <c r="B16" s="18" t="s">
        <v>90</v>
      </c>
      <c r="C16" s="18">
        <v>27</v>
      </c>
      <c r="D16" s="19">
        <v>58050</v>
      </c>
      <c r="E16" s="18">
        <v>67</v>
      </c>
      <c r="F16" s="19">
        <v>144050</v>
      </c>
      <c r="G16" s="18">
        <v>50</v>
      </c>
      <c r="H16" s="20">
        <v>107500</v>
      </c>
    </row>
  </sheetData>
  <mergeCells count="6">
    <mergeCell ref="A1:H1"/>
    <mergeCell ref="A3:A4"/>
    <mergeCell ref="B3:B4"/>
    <mergeCell ref="C3:D3"/>
    <mergeCell ref="E3:F3"/>
    <mergeCell ref="G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F19" sqref="F19"/>
    </sheetView>
  </sheetViews>
  <sheetFormatPr defaultRowHeight="17.399999999999999" x14ac:dyDescent="0.4"/>
  <cols>
    <col min="4" max="6" width="9.09765625" bestFit="1" customWidth="1"/>
    <col min="7" max="7" width="10.59765625" bestFit="1" customWidth="1"/>
  </cols>
  <sheetData>
    <row r="1" spans="1:7" ht="21" x14ac:dyDescent="0.4">
      <c r="A1" s="29" t="s">
        <v>94</v>
      </c>
      <c r="B1" s="29"/>
      <c r="C1" s="29"/>
      <c r="D1" s="29"/>
      <c r="E1" s="29"/>
      <c r="F1" s="29"/>
      <c r="G1" s="29"/>
    </row>
    <row r="3" spans="1:7" x14ac:dyDescent="0.4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workbookViewId="0">
      <selection activeCell="D3" sqref="D3:D12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7" max="7" width="10.59765625" bestFit="1" customWidth="1"/>
    <col min="8" max="10" width="9.09765625" bestFit="1" customWidth="1"/>
    <col min="11" max="11" width="8.69921875" customWidth="1"/>
  </cols>
  <sheetData>
    <row r="1" spans="1:11" x14ac:dyDescent="0.4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">
      <c r="A3" s="5" t="s">
        <v>17</v>
      </c>
      <c r="B3" s="5" t="s">
        <v>18</v>
      </c>
      <c r="C3" s="5">
        <v>8</v>
      </c>
      <c r="D3" s="5" t="str">
        <f t="array" ref="D3">IFERROR(CHOOSE(_xlfn.RANK.EQ(C3,$C$3:$C$12),"인기","선호"),"")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4">
      <c r="A4" s="5" t="s">
        <v>20</v>
      </c>
      <c r="B4" s="5" t="s">
        <v>18</v>
      </c>
      <c r="C4" s="5">
        <v>12</v>
      </c>
      <c r="D4" s="5" t="str">
        <f t="array" ref="D4">IFERROR(CHOOSE(_xlfn.RANK.EQ(C4,$C$3:$C$12),"인기","선호"),"")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4">
      <c r="A5" s="5" t="s">
        <v>22</v>
      </c>
      <c r="B5" s="5" t="s">
        <v>18</v>
      </c>
      <c r="C5" s="5">
        <v>15</v>
      </c>
      <c r="D5" s="5" t="str">
        <f t="array" ref="D5">IFERROR(CHOOSE(_xlfn.RANK.EQ(C5,$C$3:$C$12),"인기","선호"),"")</f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4">
      <c r="A6" s="5" t="s">
        <v>24</v>
      </c>
      <c r="B6" s="5" t="s">
        <v>25</v>
      </c>
      <c r="C6" s="5">
        <v>7</v>
      </c>
      <c r="D6" s="5" t="str">
        <f t="array" ref="D6">IFERROR(CHOOSE(_xlfn.RANK.EQ(C6,$C$3:$C$12),"인기","선호"),"")</f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4">
      <c r="A7" s="5" t="s">
        <v>27</v>
      </c>
      <c r="B7" s="5" t="s">
        <v>25</v>
      </c>
      <c r="C7" s="5">
        <v>24</v>
      </c>
      <c r="D7" s="5" t="str">
        <f t="array" ref="D7">IFERROR(CHOOSE(_xlfn.RANK.EQ(C7,$C$3:$C$12),"인기","선호"),"")</f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4">
      <c r="A8" s="5" t="s">
        <v>29</v>
      </c>
      <c r="B8" s="5" t="s">
        <v>25</v>
      </c>
      <c r="C8" s="5">
        <v>38</v>
      </c>
      <c r="D8" s="5" t="str">
        <f t="array" ref="D8">IFERROR(CHOOSE(_xlfn.RANK.EQ(C8,$C$3:$C$12),"인기","선호"),"")</f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4">
      <c r="A9" s="5" t="s">
        <v>31</v>
      </c>
      <c r="B9" s="5" t="s">
        <v>25</v>
      </c>
      <c r="C9" s="5">
        <v>30</v>
      </c>
      <c r="D9" s="5" t="str">
        <f t="array" ref="D9">IFERROR(CHOOSE(_xlfn.RANK.EQ(C9,$C$3:$C$12),"인기","선호"),"")</f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4">
      <c r="A10" s="5" t="s">
        <v>33</v>
      </c>
      <c r="B10" s="5" t="s">
        <v>34</v>
      </c>
      <c r="C10" s="5">
        <v>19</v>
      </c>
      <c r="D10" s="5" t="str">
        <f t="array" ref="D10">IFERROR(CHOOSE(_xlfn.RANK.EQ(C10,$C$3:$C$12),"인기","선호"),"")</f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4">
      <c r="A11" s="5" t="s">
        <v>31</v>
      </c>
      <c r="B11" s="5" t="s">
        <v>34</v>
      </c>
      <c r="C11" s="5">
        <v>26</v>
      </c>
      <c r="D11" s="5" t="str">
        <f t="array" ref="D11">IFERROR(CHOOSE(_xlfn.RANK.EQ(C11,$C$3:$C$12),"인기","선호"),"")</f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4">
      <c r="A12" s="5" t="s">
        <v>37</v>
      </c>
      <c r="B12" s="5" t="s">
        <v>34</v>
      </c>
      <c r="C12" s="5">
        <v>27</v>
      </c>
      <c r="D12" s="5" t="str">
        <f t="array" ref="D12">IFERROR(CHOOSE(_xlfn.RANK.EQ(C12,$C$3:$C$12),"인기","선호"),"")</f>
        <v/>
      </c>
      <c r="F12" s="30" t="s">
        <v>38</v>
      </c>
      <c r="G12" s="31"/>
      <c r="H12" s="31"/>
      <c r="I12" s="31"/>
      <c r="J12" s="32"/>
      <c r="K12" s="5">
        <f t="array" ref="K12">ROUNDUP(DMAX(F2:K11,6,G2:G3)-DMIN(F2:K11,6,G2:G3),1)</f>
        <v>24.6</v>
      </c>
    </row>
    <row r="14" spans="1:11" x14ac:dyDescent="0.4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">
      <c r="A16" s="5" t="s">
        <v>50</v>
      </c>
      <c r="B16" s="5">
        <v>1</v>
      </c>
      <c r="C16" s="5">
        <v>2</v>
      </c>
      <c r="D16" s="5">
        <v>3</v>
      </c>
      <c r="E16" s="5" t="str">
        <f t="array" ref="E16">IF(AND(COUNTIF(C16:D16,"&gt;=2")=2,B16&gt;=1),"경고"," ")</f>
        <v>경고</v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4">
      <c r="A17" s="5" t="s">
        <v>52</v>
      </c>
      <c r="B17" s="5">
        <v>0</v>
      </c>
      <c r="C17" s="5">
        <v>0</v>
      </c>
      <c r="D17" s="5">
        <v>0</v>
      </c>
      <c r="E17" s="5" t="str">
        <f t="array" ref="E17">IF(AND(COUNTIF(C17:D17,"&gt;=2")=2,B17&gt;=1),"경고"," ")</f>
        <v xml:space="preserve"> </v>
      </c>
      <c r="G17" s="5" t="s">
        <v>176</v>
      </c>
      <c r="H17" s="5">
        <v>68</v>
      </c>
      <c r="I17" s="5">
        <v>75</v>
      </c>
      <c r="J17" s="9">
        <f t="shared" ref="J17:J24" si="0">SUM(H17:I17)</f>
        <v>143</v>
      </c>
    </row>
    <row r="18" spans="1:10" x14ac:dyDescent="0.4">
      <c r="A18" s="5" t="s">
        <v>53</v>
      </c>
      <c r="B18" s="5">
        <v>0</v>
      </c>
      <c r="C18" s="5">
        <v>2</v>
      </c>
      <c r="D18" s="5">
        <v>0</v>
      </c>
      <c r="E18" s="5" t="str">
        <f t="array" ref="E18">IF(AND(COUNTIF(C18:D18,"&gt;=2")=2,B18&gt;=1),"경고"," ")</f>
        <v xml:space="preserve"> </v>
      </c>
      <c r="G18" s="5" t="s">
        <v>177</v>
      </c>
      <c r="H18" s="5">
        <v>83</v>
      </c>
      <c r="I18" s="5">
        <v>90</v>
      </c>
      <c r="J18" s="9">
        <f t="shared" si="0"/>
        <v>173</v>
      </c>
    </row>
    <row r="19" spans="1:10" x14ac:dyDescent="0.4">
      <c r="A19" s="5" t="s">
        <v>55</v>
      </c>
      <c r="B19" s="5">
        <v>0</v>
      </c>
      <c r="C19" s="5">
        <v>1</v>
      </c>
      <c r="D19" s="5">
        <v>2</v>
      </c>
      <c r="E19" s="5" t="str">
        <f t="array" ref="E19">IF(AND(COUNTIF(C19:D19,"&gt;=2")=2,B19&gt;=1),"경고"," ")</f>
        <v xml:space="preserve"> </v>
      </c>
      <c r="G19" s="5" t="s">
        <v>178</v>
      </c>
      <c r="H19" s="5">
        <v>86</v>
      </c>
      <c r="I19" s="5">
        <v>89</v>
      </c>
      <c r="J19" s="9">
        <f t="shared" si="0"/>
        <v>175</v>
      </c>
    </row>
    <row r="20" spans="1:10" x14ac:dyDescent="0.4">
      <c r="A20" s="5" t="s">
        <v>56</v>
      </c>
      <c r="B20" s="5">
        <v>1</v>
      </c>
      <c r="C20" s="5">
        <v>0</v>
      </c>
      <c r="D20" s="5">
        <v>0</v>
      </c>
      <c r="E20" s="5" t="str">
        <f t="array" ref="E20">IF(AND(COUNTIF(C20:D20,"&gt;=2")=2,B20&gt;=1),"경고"," ")</f>
        <v xml:space="preserve"> </v>
      </c>
      <c r="G20" s="5" t="s">
        <v>179</v>
      </c>
      <c r="H20" s="5">
        <v>94</v>
      </c>
      <c r="I20" s="5">
        <v>91</v>
      </c>
      <c r="J20" s="9">
        <f t="shared" si="0"/>
        <v>185</v>
      </c>
    </row>
    <row r="21" spans="1:10" x14ac:dyDescent="0.4">
      <c r="A21" s="5" t="s">
        <v>57</v>
      </c>
      <c r="B21" s="5">
        <v>0</v>
      </c>
      <c r="C21" s="5">
        <v>1</v>
      </c>
      <c r="D21" s="5">
        <v>1</v>
      </c>
      <c r="E21" s="5" t="str">
        <f t="array" ref="E21">IF(AND(COUNTIF(C21:D21,"&gt;=2")=2,B21&gt;=1),"경고"," ")</f>
        <v xml:space="preserve"> </v>
      </c>
      <c r="G21" s="5" t="s">
        <v>180</v>
      </c>
      <c r="H21" s="5">
        <v>95</v>
      </c>
      <c r="I21" s="5">
        <v>93</v>
      </c>
      <c r="J21" s="9">
        <f t="shared" si="0"/>
        <v>188</v>
      </c>
    </row>
    <row r="22" spans="1:10" x14ac:dyDescent="0.4">
      <c r="A22" s="5" t="s">
        <v>58</v>
      </c>
      <c r="B22" s="5">
        <v>1</v>
      </c>
      <c r="C22" s="5">
        <v>0</v>
      </c>
      <c r="D22" s="5">
        <v>1</v>
      </c>
      <c r="E22" s="5" t="str">
        <f t="array" ref="E22">IF(AND(COUNTIF(C22:D22,"&gt;=2")=2,B22&gt;=1),"경고"," ")</f>
        <v xml:space="preserve"> </v>
      </c>
      <c r="G22" s="5" t="s">
        <v>181</v>
      </c>
      <c r="H22" s="5">
        <v>87</v>
      </c>
      <c r="I22" s="5">
        <v>88</v>
      </c>
      <c r="J22" s="9">
        <f t="shared" si="0"/>
        <v>175</v>
      </c>
    </row>
    <row r="23" spans="1:10" x14ac:dyDescent="0.4">
      <c r="A23" s="5" t="s">
        <v>60</v>
      </c>
      <c r="B23" s="5">
        <v>2</v>
      </c>
      <c r="C23" s="5">
        <v>4</v>
      </c>
      <c r="D23" s="5">
        <v>2</v>
      </c>
      <c r="E23" s="5" t="str">
        <f t="array" ref="E23">IF(AND(COUNTIF(C23:D23,"&gt;=2")=2,B23&gt;=1),"경고"," ")</f>
        <v>경고</v>
      </c>
      <c r="G23" s="5" t="s">
        <v>182</v>
      </c>
      <c r="H23" s="5">
        <v>88</v>
      </c>
      <c r="I23" s="5">
        <v>85</v>
      </c>
      <c r="J23" s="9">
        <f t="shared" si="0"/>
        <v>173</v>
      </c>
    </row>
    <row r="24" spans="1:10" x14ac:dyDescent="0.4">
      <c r="A24" s="5" t="s">
        <v>61</v>
      </c>
      <c r="B24" s="5">
        <v>1</v>
      </c>
      <c r="C24" s="5">
        <v>0</v>
      </c>
      <c r="D24" s="5">
        <v>0</v>
      </c>
      <c r="E24" s="5" t="str">
        <f t="array" ref="E24">IF(AND(COUNTIF(C24:D24,"&gt;=2")=2,B24&gt;=1),"경고"," ")</f>
        <v xml:space="preserve"> </v>
      </c>
      <c r="G24" s="5" t="s">
        <v>183</v>
      </c>
      <c r="H24" s="5">
        <v>93</v>
      </c>
      <c r="I24" s="5">
        <v>78</v>
      </c>
      <c r="J24" s="9">
        <f t="shared" si="0"/>
        <v>171</v>
      </c>
    </row>
    <row r="25" spans="1:10" x14ac:dyDescent="0.4">
      <c r="A25" s="5" t="s">
        <v>62</v>
      </c>
      <c r="B25" s="5">
        <v>1</v>
      </c>
      <c r="C25" s="5">
        <v>3</v>
      </c>
      <c r="D25" s="5">
        <v>3</v>
      </c>
      <c r="E25" s="5" t="str">
        <f t="array" ref="E25">IF(AND(COUNTIF(C25:D25,"&gt;=2")=2,B25&gt;=1),"경고"," ")</f>
        <v>경고</v>
      </c>
      <c r="G25" s="30" t="s">
        <v>185</v>
      </c>
      <c r="H25" s="31"/>
      <c r="I25" s="32"/>
      <c r="J25" s="10">
        <f t="array" ref="J25">COUNTIFS(H16:H24,"&gt;=80",I16:I24,"&gt;=80",J16:J24,"&gt;="&amp;AVERAGE(J16:J24))/COUNTA(G16:G24)</f>
        <v>0.66666666666666663</v>
      </c>
    </row>
    <row r="27" spans="1:10" x14ac:dyDescent="0.4">
      <c r="A27" s="3" t="s">
        <v>63</v>
      </c>
      <c r="B27" s="4" t="s">
        <v>64</v>
      </c>
    </row>
    <row r="28" spans="1:10" x14ac:dyDescent="0.4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4">
      <c r="A29" s="5" t="s">
        <v>67</v>
      </c>
      <c r="B29" s="5" t="s">
        <v>68</v>
      </c>
      <c r="C29" s="5">
        <v>153</v>
      </c>
      <c r="D29" s="7">
        <f t="array" ref="D29:D36">HLOOKUP(_xlfn.RANK.EQ(C29,$C$29:$C$36),$G$35:$J$36,2)</f>
        <v>500000</v>
      </c>
    </row>
    <row r="30" spans="1:10" x14ac:dyDescent="0.4">
      <c r="A30" s="5" t="s">
        <v>69</v>
      </c>
      <c r="B30" s="5" t="s">
        <v>70</v>
      </c>
      <c r="C30" s="5">
        <v>174</v>
      </c>
      <c r="D30" s="7">
        <v>500000</v>
      </c>
    </row>
    <row r="31" spans="1:10" x14ac:dyDescent="0.4">
      <c r="A31" s="5" t="s">
        <v>71</v>
      </c>
      <c r="B31" s="5" t="s">
        <v>68</v>
      </c>
      <c r="C31" s="5">
        <v>120</v>
      </c>
      <c r="D31" s="7">
        <v>500000</v>
      </c>
    </row>
    <row r="32" spans="1:10" x14ac:dyDescent="0.4">
      <c r="A32" s="5" t="s">
        <v>72</v>
      </c>
      <c r="B32" s="5" t="s">
        <v>73</v>
      </c>
      <c r="C32" s="5">
        <v>97</v>
      </c>
      <c r="D32" s="7">
        <v>500000</v>
      </c>
    </row>
    <row r="33" spans="1:10" x14ac:dyDescent="0.4">
      <c r="A33" s="5" t="s">
        <v>74</v>
      </c>
      <c r="B33" s="5" t="s">
        <v>68</v>
      </c>
      <c r="C33" s="5">
        <v>84</v>
      </c>
      <c r="D33" s="7">
        <v>500000</v>
      </c>
    </row>
    <row r="34" spans="1:10" x14ac:dyDescent="0.4">
      <c r="A34" s="5" t="s">
        <v>75</v>
      </c>
      <c r="B34" s="5" t="s">
        <v>70</v>
      </c>
      <c r="C34" s="5">
        <v>126</v>
      </c>
      <c r="D34" s="7">
        <v>500000</v>
      </c>
      <c r="F34" t="s">
        <v>76</v>
      </c>
    </row>
    <row r="35" spans="1:10" x14ac:dyDescent="0.4">
      <c r="A35" s="5" t="s">
        <v>77</v>
      </c>
      <c r="B35" s="5" t="s">
        <v>70</v>
      </c>
      <c r="C35" s="5">
        <v>57</v>
      </c>
      <c r="D35" s="7">
        <v>500000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">
      <c r="A36" s="5" t="s">
        <v>79</v>
      </c>
      <c r="B36" s="5" t="s">
        <v>73</v>
      </c>
      <c r="C36" s="5">
        <v>118</v>
      </c>
      <c r="D36" s="7">
        <v>500000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zoomScale="85" zoomScaleNormal="85" workbookViewId="0">
      <selection activeCell="H13" sqref="H13"/>
    </sheetView>
  </sheetViews>
  <sheetFormatPr defaultRowHeight="17.399999999999999" x14ac:dyDescent="0.4"/>
  <cols>
    <col min="6" max="6" width="11.69921875" customWidth="1"/>
  </cols>
  <sheetData>
    <row r="1" spans="1:6" ht="21" x14ac:dyDescent="0.4">
      <c r="A1" s="29" t="s">
        <v>113</v>
      </c>
      <c r="B1" s="29"/>
      <c r="C1" s="29"/>
      <c r="D1" s="29"/>
      <c r="E1" s="29"/>
      <c r="F1" s="29"/>
    </row>
    <row r="3" spans="1:6" x14ac:dyDescent="0.4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 t="shared" ref="F4:F19" si="0">C4*D4</f>
        <v>3220000</v>
      </c>
    </row>
    <row r="5" spans="1:6" x14ac:dyDescent="0.4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 t="shared" si="0"/>
        <v>3885000</v>
      </c>
    </row>
    <row r="6" spans="1:6" x14ac:dyDescent="0.4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 t="shared" si="0"/>
        <v>2625000</v>
      </c>
    </row>
    <row r="7" spans="1:6" x14ac:dyDescent="0.4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 t="shared" si="0"/>
        <v>2975000</v>
      </c>
    </row>
    <row r="8" spans="1:6" x14ac:dyDescent="0.4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 t="shared" si="0"/>
        <v>2844000</v>
      </c>
    </row>
    <row r="9" spans="1:6" x14ac:dyDescent="0.4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 t="shared" si="0"/>
        <v>3024000</v>
      </c>
    </row>
    <row r="10" spans="1:6" x14ac:dyDescent="0.4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 t="shared" si="0"/>
        <v>2052000</v>
      </c>
    </row>
    <row r="11" spans="1:6" x14ac:dyDescent="0.4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 t="shared" si="0"/>
        <v>2448000</v>
      </c>
    </row>
    <row r="12" spans="1:6" x14ac:dyDescent="0.4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 t="shared" si="0"/>
        <v>3948000</v>
      </c>
    </row>
    <row r="13" spans="1:6" x14ac:dyDescent="0.4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 t="shared" si="0"/>
        <v>4284000</v>
      </c>
    </row>
    <row r="14" spans="1:6" x14ac:dyDescent="0.4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 t="shared" si="0"/>
        <v>1974000</v>
      </c>
    </row>
    <row r="15" spans="1:6" x14ac:dyDescent="0.4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 t="shared" si="0"/>
        <v>2856000</v>
      </c>
    </row>
    <row r="16" spans="1:6" x14ac:dyDescent="0.4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 t="shared" si="0"/>
        <v>4425000</v>
      </c>
    </row>
    <row r="17" spans="1:6" x14ac:dyDescent="0.4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 t="shared" si="0"/>
        <v>4500000</v>
      </c>
    </row>
    <row r="18" spans="1:6" x14ac:dyDescent="0.4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 t="shared" si="0"/>
        <v>3562500</v>
      </c>
    </row>
    <row r="19" spans="1:6" x14ac:dyDescent="0.4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 t="shared" si="0"/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abSelected="1" topLeftCell="A12" workbookViewId="0">
      <selection activeCell="B25" sqref="B21:B25"/>
    </sheetView>
  </sheetViews>
  <sheetFormatPr defaultRowHeight="17.399999999999999" x14ac:dyDescent="0.4"/>
  <cols>
    <col min="1" max="1" width="12.296875" bestFit="1" customWidth="1"/>
    <col min="2" max="6" width="10.8984375" bestFit="1" customWidth="1"/>
    <col min="7" max="7" width="9.09765625" bestFit="1" customWidth="1"/>
    <col min="8" max="8" width="10.59765625" bestFit="1" customWidth="1"/>
  </cols>
  <sheetData>
    <row r="1" spans="1:8" ht="21" x14ac:dyDescent="0.4">
      <c r="A1" s="29" t="s">
        <v>123</v>
      </c>
      <c r="B1" s="29"/>
      <c r="C1" s="29"/>
      <c r="D1" s="29"/>
      <c r="E1" s="29"/>
      <c r="F1" s="29"/>
      <c r="G1" s="29"/>
      <c r="H1" s="29"/>
    </row>
    <row r="3" spans="1:8" x14ac:dyDescent="0.4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4">
      <c r="A18" s="21" t="s">
        <v>42</v>
      </c>
      <c r="B18" t="s">
        <v>209</v>
      </c>
    </row>
    <row r="20" spans="1:5" x14ac:dyDescent="0.4">
      <c r="A20" s="21" t="s">
        <v>211</v>
      </c>
      <c r="B20" s="21" t="s">
        <v>48</v>
      </c>
    </row>
    <row r="21" spans="1:5" x14ac:dyDescent="0.4">
      <c r="A21" s="21" t="s">
        <v>47</v>
      </c>
      <c r="B21" t="s">
        <v>51</v>
      </c>
      <c r="C21" t="s">
        <v>54</v>
      </c>
      <c r="D21" t="s">
        <v>130</v>
      </c>
      <c r="E21" t="s">
        <v>59</v>
      </c>
    </row>
    <row r="22" spans="1:5" x14ac:dyDescent="0.4">
      <c r="A22" t="s">
        <v>134</v>
      </c>
      <c r="B22" s="33">
        <v>3066750</v>
      </c>
      <c r="C22" s="33">
        <v>2349000</v>
      </c>
      <c r="D22" s="33">
        <v>4089000</v>
      </c>
      <c r="E22" s="33"/>
    </row>
    <row r="23" spans="1:5" x14ac:dyDescent="0.4">
      <c r="A23" t="s">
        <v>139</v>
      </c>
      <c r="B23" s="33">
        <v>2871000</v>
      </c>
      <c r="C23" s="33">
        <v>2305500</v>
      </c>
      <c r="D23" s="33"/>
      <c r="E23" s="33">
        <v>1914000</v>
      </c>
    </row>
    <row r="24" spans="1:5" x14ac:dyDescent="0.4">
      <c r="A24" t="s">
        <v>128</v>
      </c>
      <c r="B24" s="33">
        <v>3045000</v>
      </c>
      <c r="C24" s="33">
        <v>2610000</v>
      </c>
      <c r="D24" s="33">
        <v>3741000</v>
      </c>
      <c r="E24" s="33">
        <v>2088000</v>
      </c>
    </row>
    <row r="25" spans="1:5" x14ac:dyDescent="0.4">
      <c r="A25" t="s">
        <v>210</v>
      </c>
      <c r="B25" s="33">
        <v>3012375</v>
      </c>
      <c r="C25" s="33">
        <v>2421500</v>
      </c>
      <c r="D25" s="33">
        <v>3915000</v>
      </c>
      <c r="E25" s="33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workbookViewId="0">
      <selection activeCell="J6" sqref="J6"/>
    </sheetView>
  </sheetViews>
  <sheetFormatPr defaultRowHeight="17.399999999999999" x14ac:dyDescent="0.4"/>
  <cols>
    <col min="7" max="7" width="5.59765625" customWidth="1"/>
  </cols>
  <sheetData>
    <row r="1" spans="1:6" ht="21" x14ac:dyDescent="0.4">
      <c r="A1" s="29" t="s">
        <v>144</v>
      </c>
      <c r="B1" s="29"/>
      <c r="C1" s="29"/>
      <c r="D1" s="29"/>
      <c r="E1" s="29"/>
      <c r="F1" s="29"/>
    </row>
    <row r="3" spans="1:6" x14ac:dyDescent="0.4">
      <c r="A3" s="22" t="s">
        <v>145</v>
      </c>
      <c r="B3" s="22" t="s">
        <v>146</v>
      </c>
      <c r="C3" s="22" t="s">
        <v>147</v>
      </c>
      <c r="D3" s="22" t="s">
        <v>148</v>
      </c>
      <c r="E3" s="22" t="s">
        <v>149</v>
      </c>
      <c r="F3" s="22" t="s">
        <v>150</v>
      </c>
    </row>
    <row r="4" spans="1:6" x14ac:dyDescent="0.4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30480</xdr:rowOff>
                  </from>
                  <to>
                    <xdr:col>8</xdr:col>
                    <xdr:colOff>7620</xdr:colOff>
                    <xdr:row>3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6" zoomScaleNormal="100" workbookViewId="0">
      <selection activeCell="L11" sqref="L11"/>
    </sheetView>
  </sheetViews>
  <sheetFormatPr defaultRowHeight="17.399999999999999" x14ac:dyDescent="0.4"/>
  <sheetData>
    <row r="1" spans="1:5" ht="21" x14ac:dyDescent="0.4">
      <c r="A1" s="29" t="s">
        <v>161</v>
      </c>
      <c r="B1" s="29"/>
      <c r="C1" s="29"/>
      <c r="D1" s="29"/>
      <c r="E1" s="29"/>
    </row>
    <row r="3" spans="1:5" x14ac:dyDescent="0.4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ojo0802@gmail.com</cp:lastModifiedBy>
  <dcterms:created xsi:type="dcterms:W3CDTF">2023-04-27T08:01:32Z</dcterms:created>
  <dcterms:modified xsi:type="dcterms:W3CDTF">2026-04-22T14:44:46Z</dcterms:modified>
</cp:coreProperties>
</file>