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144FD2A-8518-46D2-B2F5-6D120E0B8034}" xr6:coauthVersionLast="47" xr6:coauthVersionMax="47" xr10:uidLastSave="{00000000-0000-0000-0000-000000000000}"/>
  <bookViews>
    <workbookView xWindow="-120" yWindow="-120" windowWidth="29040" windowHeight="15720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4" l="1"/>
  <c r="D30" i="4"/>
  <c r="D31" i="4"/>
  <c r="D32" i="4"/>
  <c r="D33" i="4"/>
  <c r="D34" i="4"/>
  <c r="D35" i="4"/>
  <c r="D36" i="4"/>
  <c r="J25" i="4"/>
  <c r="E17" i="4" l="1"/>
  <c r="E18" i="4"/>
  <c r="E19" i="4"/>
  <c r="E20" i="4"/>
  <c r="E21" i="4"/>
  <c r="E22" i="4"/>
  <c r="E23" i="4"/>
  <c r="E24" i="4"/>
  <c r="E25" i="4"/>
  <c r="E16" i="4"/>
  <c r="K12" i="4"/>
  <c r="D4" i="4"/>
  <c r="D5" i="4"/>
  <c r="D6" i="4"/>
  <c r="D7" i="4"/>
  <c r="D8" i="4"/>
  <c r="D9" i="4"/>
  <c r="D10" i="4"/>
  <c r="D11" i="4"/>
  <c r="D12" i="4"/>
  <c r="D3" i="4"/>
  <c r="C14" i="7"/>
  <c r="D14" i="7"/>
  <c r="E14" i="7"/>
  <c r="F14" i="7"/>
  <c r="B14" i="7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13" authorId="0" shapeId="0" xr:uid="{6FA0E81D-8ACB-4BEC-B1B5-31586AFEF987}">
      <text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최고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판매액</t>
        </r>
      </text>
    </comment>
  </commentList>
</comments>
</file>

<file path=xl/sharedStrings.xml><?xml version="1.0" encoding="utf-8"?>
<sst xmlns="http://schemas.openxmlformats.org/spreadsheetml/2006/main" count="305" uniqueCount="212">
  <si>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</si>
  <si>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</si>
  <si>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</si>
  <si>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</si>
  <si>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</si>
  <si>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</si>
  <si>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</si>
  <si>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</si>
  <si>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</si>
  <si>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</si>
  <si>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</si>
  <si>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</si>
  <si>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</si>
  <si>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</si>
  <si>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</si>
  <si>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</si>
  <si>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</si>
  <si>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</si>
  <si>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</si>
  <si>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</si>
  <si>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</si>
  <si>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</si>
  <si>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</si>
  <si>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</si>
  <si>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</si>
  <si>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</si>
  <si>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</si>
  <si>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</si>
  <si>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</si>
  <si>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</si>
  <si>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</si>
  <si>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</si>
  <si>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</si>
  <si>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</si>
  <si>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</si>
  <si>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</si>
  <si>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</si>
  <si>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</si>
  <si>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</si>
  <si>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</si>
  <si>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</si>
  <si>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</si>
  <si>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</si>
  <si>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</si>
  <si>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</si>
  <si>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</si>
  <si>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</si>
  <si>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</si>
  <si>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</si>
  <si>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</si>
  <si>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</si>
  <si>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</si>
  <si>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</si>
  <si>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</si>
  <si>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</si>
  <si>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</si>
  <si>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</si>
  <si>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</si>
  <si>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</si>
  <si>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</si>
  <si>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</si>
  <si>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</si>
  <si>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</si>
  <si>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</si>
  <si>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</si>
  <si>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</si>
  <si>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</si>
  <si>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</si>
  <si>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</si>
  <si>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</si>
  <si>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</si>
  <si>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</si>
  <si>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</si>
  <si>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</si>
  <si>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</si>
  <si>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</si>
  <si>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</si>
  <si>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</si>
  <si>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</si>
  <si>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</si>
  <si>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</si>
  <si>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</si>
  <si>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</si>
  <si>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</si>
  <si>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</si>
  <si>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</si>
  <si>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</si>
  <si>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</si>
  <si>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</si>
  <si>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</si>
  <si>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</si>
  <si>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</si>
  <si>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</si>
  <si>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</si>
  <si>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</si>
  <si>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</si>
  <si>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</si>
  <si>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</si>
  <si>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</si>
  <si>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</si>
  <si>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</si>
  <si>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</si>
  <si>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</si>
  <si>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</si>
  <si>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</si>
  <si>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</si>
  <si>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</si>
  <si>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</si>
  <si>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</si>
  <si>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</si>
  <si>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</si>
  <si>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</si>
  <si>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</si>
  <si>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</si>
  <si>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</si>
  <si>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</si>
  <si>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</si>
  <si>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</si>
  <si>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</si>
  <si>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</si>
  <si>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</si>
  <si>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</si>
  <si>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</si>
  <si>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</si>
  <si>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</si>
  <si>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</si>
  <si>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</si>
  <si>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</si>
  <si>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</si>
  <si>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</si>
  <si>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</si>
  <si>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</si>
  <si>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</si>
  <si>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</si>
  <si>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</si>
  <si>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</si>
  <si>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</si>
  <si>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</si>
  <si>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</si>
  <si>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</si>
  <si>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</si>
  <si>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</si>
  <si>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</si>
  <si>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</si>
  <si>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</si>
  <si>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</si>
  <si>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</si>
  <si>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</si>
  <si>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</si>
  <si>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</si>
  <si>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</si>
  <si>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</si>
  <si>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</si>
  <si>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</si>
  <si>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</si>
  <si>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</si>
  <si>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</si>
  <si>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</si>
  <si>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</si>
  <si>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</si>
  <si>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</si>
  <si>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</si>
  <si>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</si>
  <si>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</si>
  <si>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</si>
  <si>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</si>
  <si>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</si>
  <si>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</si>
  <si>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</si>
  <si>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</si>
  <si>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</si>
  <si>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</si>
  <si>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</si>
  <si>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</si>
  <si>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</si>
  <si>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</si>
  <si>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</si>
  <si>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</si>
  <si>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</si>
  <si>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</si>
  <si>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</si>
  <si>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</si>
  <si>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</si>
  <si>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</si>
  <si>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</si>
  <si>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</si>
  <si>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</si>
  <si>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(모두)</t>
  </si>
  <si>
    <t>총합계</t>
  </si>
  <si>
    <t>평균 : 수령액</t>
  </si>
  <si>
    <t>지원자코드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</si>
  <si>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</si>
  <si>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</si>
  <si>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</si>
  <si>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</si>
  <si>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amh-24908</t>
    <phoneticPr fontId="1" type="noConversion"/>
  </si>
  <si>
    <t>cgk-14554</t>
    <phoneticPr fontId="1" type="noConversion"/>
  </si>
  <si>
    <t>udj-64517</t>
    <phoneticPr fontId="1" type="noConversion"/>
  </si>
  <si>
    <t>지원자명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</si>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</sst>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8" formatCode="#,##0_ "/>
    <numFmt numFmtId="179" formatCode="#,##0&quot;만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0" borderId="11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2" xfId="0" applyNumberFormat="1" applyBorder="1">
      <alignment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264-444C-803C-5F18DF23A2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357AB5EE-503D-E0D8-24CE-834285CF86A8}"/>
            </a:ext>
          </a:extLst>
        </xdr:cNvPr>
        <xdr:cNvSpPr/>
      </xdr:nvSpPr>
      <xdr:spPr>
        <a:xfrm>
          <a:off x="4543425" y="109537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39.726204976854" createdVersion="8" refreshedVersion="8" minRefreshableVersion="3" recordCount="12" xr:uid="{37844D43-7F58-421D-91A9-D2AB507C9E57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398000-B702-4013-9830-FCC6C48B486F}" name="피벗 테이블1" cacheId="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 rowHeaderCaption="부서명" colHeaderCaption="직위">
  <location ref="A20:E25" firstHeaderRow="1" firstDataRow="2" firstDataCol="1" rowPageCount="1" colPageCount="1"/>
  <pivotFields count="8">
    <pivotField axis="axisRow" showAll="0" sortType="descending">
      <items count="4">
        <item x="1"/>
        <item x="2"/>
        <item x="0"/>
        <item t="default"/>
      </items>
    </pivotField>
    <pivotField axis="axisPage" outline="0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showAll="0">
      <items count="5">
        <item x="1"/>
        <item x="2"/>
        <item x="0"/>
        <item x="3"/>
        <item t="default"/>
      </items>
    </pivotField>
    <pivotField showAll="0"/>
    <pivotField numFmtId="41" showAll="0"/>
    <pivotField numFmtId="41" showAll="0"/>
    <pivotField numFmtId="41" showAll="0"/>
    <pivotField dataField="1" numFmtId="41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2"/>
  <dimension ref="A1:F10"/>
  <sheetViews>
    <sheetView workbookViewId="0">
      <selection activeCell="I29" sqref="I29"/>
    </sheetView>
  </sheetViews>
  <sheetFormatPr defaultRowHeight="16.5" x14ac:dyDescent="0.3"/>
  <cols>
    <col min="1" max="1" width="11.125" bestFit="1" customWidth="1"/>
  </cols>
  <sheetData>
    <row r="1" spans="1:6" x14ac:dyDescent="0.3">
      <c r="A1" t="s">
        <v>3</v>
      </c>
    </row>
    <row r="3" spans="1:6" x14ac:dyDescent="0.3">
      <c r="A3" s="1" t="s">
        <v>190</v>
      </c>
      <c r="B3" s="1" t="s">
        <v>198</v>
      </c>
      <c r="C3" s="1" t="s">
        <v>206</v>
      </c>
      <c r="D3" s="1" t="s">
        <v>209</v>
      </c>
      <c r="E3" s="1" t="s">
        <v>210</v>
      </c>
      <c r="F3" s="1" t="s">
        <v>211</v>
      </c>
    </row>
    <row r="4" spans="1:6" x14ac:dyDescent="0.3">
      <c r="A4" s="1" t="s">
        <v>191</v>
      </c>
      <c r="B4" s="1" t="s">
        <v>199</v>
      </c>
      <c r="C4" s="1" t="s">
        <v>207</v>
      </c>
      <c r="D4" s="1">
        <v>98</v>
      </c>
      <c r="E4" s="1">
        <v>88</v>
      </c>
      <c r="F4" s="1">
        <v>90</v>
      </c>
    </row>
    <row r="5" spans="1:6" x14ac:dyDescent="0.3">
      <c r="A5" s="1" t="s">
        <v>192</v>
      </c>
      <c r="B5" s="1" t="s">
        <v>200</v>
      </c>
      <c r="C5" s="1" t="s">
        <v>208</v>
      </c>
      <c r="D5" s="1">
        <v>91</v>
      </c>
      <c r="E5" s="1">
        <v>88</v>
      </c>
      <c r="F5" s="1">
        <v>70</v>
      </c>
    </row>
    <row r="6" spans="1:6" x14ac:dyDescent="0.3">
      <c r="A6" s="1" t="s">
        <v>193</v>
      </c>
      <c r="B6" s="1" t="s">
        <v>201</v>
      </c>
      <c r="C6" s="1" t="s">
        <v>208</v>
      </c>
      <c r="D6" s="1">
        <v>88</v>
      </c>
      <c r="E6" s="1">
        <v>92</v>
      </c>
      <c r="F6" s="1">
        <v>60</v>
      </c>
    </row>
    <row r="7" spans="1:6" x14ac:dyDescent="0.3">
      <c r="A7" s="1" t="s">
        <v>194</v>
      </c>
      <c r="B7" s="1" t="s">
        <v>202</v>
      </c>
      <c r="C7" s="1" t="s">
        <v>208</v>
      </c>
      <c r="D7" s="1">
        <v>96</v>
      </c>
      <c r="E7" s="1">
        <v>90</v>
      </c>
      <c r="F7" s="1">
        <v>95</v>
      </c>
    </row>
    <row r="8" spans="1:6" x14ac:dyDescent="0.3">
      <c r="A8" s="1" t="s">
        <v>195</v>
      </c>
      <c r="B8" s="1" t="s">
        <v>203</v>
      </c>
      <c r="C8" s="1" t="s">
        <v>208</v>
      </c>
      <c r="D8" s="1">
        <v>78</v>
      </c>
      <c r="E8" s="1">
        <v>88</v>
      </c>
      <c r="F8" s="1">
        <v>90</v>
      </c>
    </row>
    <row r="9" spans="1:6" x14ac:dyDescent="0.3">
      <c r="A9" s="1" t="s">
        <v>196</v>
      </c>
      <c r="B9" s="1" t="s">
        <v>204</v>
      </c>
      <c r="C9" s="1" t="s">
        <v>208</v>
      </c>
      <c r="D9" s="1">
        <v>91</v>
      </c>
      <c r="E9" s="1">
        <v>70</v>
      </c>
      <c r="F9" s="1">
        <v>80</v>
      </c>
    </row>
    <row r="10" spans="1:6" x14ac:dyDescent="0.3">
      <c r="A10" s="1" t="s">
        <v>197</v>
      </c>
      <c r="B10" s="1" t="s">
        <v>205</v>
      </c>
      <c r="C10" s="1" t="s">
        <v>208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3"/>
  <dimension ref="A1:H16"/>
  <sheetViews>
    <sheetView workbookViewId="0">
      <selection activeCell="I18" sqref="I18"/>
    </sheetView>
  </sheetViews>
  <sheetFormatPr defaultRowHeight="16.5" x14ac:dyDescent="0.3"/>
  <cols>
    <col min="4" max="4" width="11.75" bestFit="1" customWidth="1"/>
    <col min="6" max="6" width="11.75" bestFit="1" customWidth="1"/>
    <col min="8" max="8" width="11.75" bestFit="1" customWidth="1"/>
  </cols>
  <sheetData>
    <row r="1" spans="1:8" ht="27.75" x14ac:dyDescent="0.3">
      <c r="A1" s="16" t="s">
        <v>81</v>
      </c>
      <c r="B1" s="16"/>
      <c r="C1" s="16"/>
      <c r="D1" s="16"/>
      <c r="E1" s="16"/>
      <c r="F1" s="16"/>
      <c r="G1" s="16"/>
      <c r="H1" s="16"/>
    </row>
    <row r="2" spans="1:8" ht="17.25" thickBot="1" x14ac:dyDescent="0.35"/>
    <row r="3" spans="1:8" x14ac:dyDescent="0.3">
      <c r="A3" s="18" t="s">
        <v>82</v>
      </c>
      <c r="B3" s="19" t="s">
        <v>83</v>
      </c>
      <c r="C3" s="19" t="s">
        <v>84</v>
      </c>
      <c r="D3" s="19"/>
      <c r="E3" s="19" t="s">
        <v>85</v>
      </c>
      <c r="F3" s="19"/>
      <c r="G3" s="19" t="s">
        <v>18</v>
      </c>
      <c r="H3" s="20"/>
    </row>
    <row r="4" spans="1:8" x14ac:dyDescent="0.3">
      <c r="A4" s="21"/>
      <c r="B4" s="17"/>
      <c r="C4" s="29" t="s">
        <v>49</v>
      </c>
      <c r="D4" s="29" t="s">
        <v>86</v>
      </c>
      <c r="E4" s="29" t="s">
        <v>49</v>
      </c>
      <c r="F4" s="29" t="s">
        <v>86</v>
      </c>
      <c r="G4" s="29" t="s">
        <v>49</v>
      </c>
      <c r="H4" s="30" t="s">
        <v>86</v>
      </c>
    </row>
    <row r="5" spans="1:8" x14ac:dyDescent="0.3">
      <c r="A5" s="22" t="s">
        <v>87</v>
      </c>
      <c r="B5" s="5" t="s">
        <v>88</v>
      </c>
      <c r="C5" s="5">
        <v>53</v>
      </c>
      <c r="D5" s="31">
        <v>116600</v>
      </c>
      <c r="E5" s="5">
        <v>34</v>
      </c>
      <c r="F5" s="31">
        <v>74800</v>
      </c>
      <c r="G5" s="5">
        <v>34</v>
      </c>
      <c r="H5" s="33">
        <v>74800</v>
      </c>
    </row>
    <row r="6" spans="1:8" x14ac:dyDescent="0.3">
      <c r="A6" s="22" t="s">
        <v>87</v>
      </c>
      <c r="B6" s="5" t="s">
        <v>89</v>
      </c>
      <c r="C6" s="5">
        <v>37</v>
      </c>
      <c r="D6" s="31">
        <v>85100</v>
      </c>
      <c r="E6" s="5">
        <v>26</v>
      </c>
      <c r="F6" s="31">
        <v>59800</v>
      </c>
      <c r="G6" s="5">
        <v>27</v>
      </c>
      <c r="H6" s="33">
        <v>62100</v>
      </c>
    </row>
    <row r="7" spans="1:8" x14ac:dyDescent="0.3">
      <c r="A7" s="22" t="s">
        <v>87</v>
      </c>
      <c r="B7" s="5" t="s">
        <v>90</v>
      </c>
      <c r="C7" s="5">
        <v>48</v>
      </c>
      <c r="D7" s="31">
        <v>103200</v>
      </c>
      <c r="E7" s="5">
        <v>47</v>
      </c>
      <c r="F7" s="31">
        <v>101050</v>
      </c>
      <c r="G7" s="5">
        <v>52</v>
      </c>
      <c r="H7" s="33">
        <v>111800</v>
      </c>
    </row>
    <row r="8" spans="1:8" x14ac:dyDescent="0.3">
      <c r="A8" s="22" t="s">
        <v>91</v>
      </c>
      <c r="B8" s="5" t="s">
        <v>88</v>
      </c>
      <c r="C8" s="5">
        <v>56</v>
      </c>
      <c r="D8" s="31">
        <v>123200</v>
      </c>
      <c r="E8" s="5">
        <v>18</v>
      </c>
      <c r="F8" s="31">
        <v>39600</v>
      </c>
      <c r="G8" s="5">
        <v>19</v>
      </c>
      <c r="H8" s="33">
        <v>41800</v>
      </c>
    </row>
    <row r="9" spans="1:8" x14ac:dyDescent="0.3">
      <c r="A9" s="22" t="s">
        <v>91</v>
      </c>
      <c r="B9" s="5" t="s">
        <v>89</v>
      </c>
      <c r="C9" s="5">
        <v>27</v>
      </c>
      <c r="D9" s="31">
        <v>62100</v>
      </c>
      <c r="E9" s="5">
        <v>26</v>
      </c>
      <c r="F9" s="31">
        <v>59800</v>
      </c>
      <c r="G9" s="5">
        <v>22</v>
      </c>
      <c r="H9" s="33">
        <v>50600</v>
      </c>
    </row>
    <row r="10" spans="1:8" x14ac:dyDescent="0.3">
      <c r="A10" s="22" t="s">
        <v>91</v>
      </c>
      <c r="B10" s="5" t="s">
        <v>90</v>
      </c>
      <c r="C10" s="5">
        <v>61</v>
      </c>
      <c r="D10" s="31">
        <v>131150</v>
      </c>
      <c r="E10" s="5">
        <v>54</v>
      </c>
      <c r="F10" s="31">
        <v>116100</v>
      </c>
      <c r="G10" s="5">
        <v>33</v>
      </c>
      <c r="H10" s="33">
        <v>70950</v>
      </c>
    </row>
    <row r="11" spans="1:8" x14ac:dyDescent="0.3">
      <c r="A11" s="22" t="s">
        <v>92</v>
      </c>
      <c r="B11" s="5" t="s">
        <v>88</v>
      </c>
      <c r="C11" s="5">
        <v>13</v>
      </c>
      <c r="D11" s="31">
        <v>28600</v>
      </c>
      <c r="E11" s="5">
        <v>61</v>
      </c>
      <c r="F11" s="31">
        <v>134200</v>
      </c>
      <c r="G11" s="5">
        <v>45</v>
      </c>
      <c r="H11" s="33">
        <v>99000</v>
      </c>
    </row>
    <row r="12" spans="1:8" x14ac:dyDescent="0.3">
      <c r="A12" s="22" t="s">
        <v>92</v>
      </c>
      <c r="B12" s="5" t="s">
        <v>89</v>
      </c>
      <c r="C12" s="5">
        <v>45</v>
      </c>
      <c r="D12" s="31">
        <v>103500</v>
      </c>
      <c r="E12" s="5">
        <v>31</v>
      </c>
      <c r="F12" s="31">
        <v>71300</v>
      </c>
      <c r="G12" s="5">
        <v>0</v>
      </c>
      <c r="H12" s="33">
        <v>0</v>
      </c>
    </row>
    <row r="13" spans="1:8" x14ac:dyDescent="0.3">
      <c r="A13" s="22" t="s">
        <v>92</v>
      </c>
      <c r="B13" s="5" t="s">
        <v>90</v>
      </c>
      <c r="C13" s="5">
        <v>41</v>
      </c>
      <c r="D13" s="31">
        <v>88150</v>
      </c>
      <c r="E13" s="5">
        <v>42</v>
      </c>
      <c r="F13" s="31">
        <v>90300</v>
      </c>
      <c r="G13" s="5">
        <v>60</v>
      </c>
      <c r="H13" s="33">
        <v>129000</v>
      </c>
    </row>
    <row r="14" spans="1:8" x14ac:dyDescent="0.3">
      <c r="A14" s="22" t="s">
        <v>93</v>
      </c>
      <c r="B14" s="5" t="s">
        <v>88</v>
      </c>
      <c r="C14" s="5">
        <v>24</v>
      </c>
      <c r="D14" s="31">
        <v>52800</v>
      </c>
      <c r="E14" s="5">
        <v>0</v>
      </c>
      <c r="F14" s="31">
        <v>0</v>
      </c>
      <c r="G14" s="5">
        <v>49</v>
      </c>
      <c r="H14" s="33">
        <v>107800</v>
      </c>
    </row>
    <row r="15" spans="1:8" x14ac:dyDescent="0.3">
      <c r="A15" s="22" t="s">
        <v>93</v>
      </c>
      <c r="B15" s="5" t="s">
        <v>89</v>
      </c>
      <c r="C15" s="5">
        <v>38</v>
      </c>
      <c r="D15" s="31">
        <v>87400</v>
      </c>
      <c r="E15" s="5">
        <v>43</v>
      </c>
      <c r="F15" s="31">
        <v>98900</v>
      </c>
      <c r="G15" s="5">
        <v>27</v>
      </c>
      <c r="H15" s="33">
        <v>62100</v>
      </c>
    </row>
    <row r="16" spans="1:8" ht="17.25" thickBot="1" x14ac:dyDescent="0.35">
      <c r="A16" s="23" t="s">
        <v>93</v>
      </c>
      <c r="B16" s="24" t="s">
        <v>90</v>
      </c>
      <c r="C16" s="24">
        <v>27</v>
      </c>
      <c r="D16" s="32">
        <v>58050</v>
      </c>
      <c r="E16" s="24">
        <v>67</v>
      </c>
      <c r="F16" s="32">
        <v>144050</v>
      </c>
      <c r="G16" s="24">
        <v>50</v>
      </c>
      <c r="H16" s="34">
        <v>107500</v>
      </c>
    </row>
  </sheetData>
  <mergeCells count="6">
    <mergeCell ref="A1:H1"/>
    <mergeCell ref="G3:H3"/>
    <mergeCell ref="E3:F3"/>
    <mergeCell ref="C3:D3"/>
    <mergeCell ref="B3:B4"/>
    <mergeCell ref="A3:A4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4"/>
  <dimension ref="A1:G15"/>
  <sheetViews>
    <sheetView workbookViewId="0">
      <selection activeCell="I11" sqref="I11"/>
    </sheetView>
  </sheetViews>
  <sheetFormatPr defaultRowHeight="16.5" x14ac:dyDescent="0.3"/>
  <cols>
    <col min="4" max="6" width="9.125" bestFit="1" customWidth="1"/>
    <col min="7" max="7" width="10.625" bestFit="1" customWidth="1"/>
  </cols>
  <sheetData>
    <row r="1" spans="1:7" ht="20.25" x14ac:dyDescent="0.3">
      <c r="A1" s="12" t="s">
        <v>94</v>
      </c>
      <c r="B1" s="12"/>
      <c r="C1" s="12"/>
      <c r="D1" s="12"/>
      <c r="E1" s="12"/>
      <c r="F1" s="12"/>
      <c r="G1" s="12"/>
    </row>
    <row r="3" spans="1:7" x14ac:dyDescent="0.3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3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3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3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3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3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3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3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3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3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3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3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3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5"/>
  <dimension ref="A1:K36"/>
  <sheetViews>
    <sheetView topLeftCell="A7" workbookViewId="0">
      <selection activeCell="Q26" sqref="Q26"/>
    </sheetView>
  </sheetViews>
  <sheetFormatPr defaultRowHeight="16.5" x14ac:dyDescent="0.3"/>
  <cols>
    <col min="4" max="4" width="10.625" bestFit="1" customWidth="1"/>
    <col min="6" max="6" width="10.375" bestFit="1" customWidth="1"/>
    <col min="7" max="7" width="10.625" bestFit="1" customWidth="1"/>
    <col min="8" max="10" width="9.125" bestFit="1" customWidth="1"/>
    <col min="11" max="11" width="8.625" customWidth="1"/>
  </cols>
  <sheetData>
    <row r="1" spans="1:11" x14ac:dyDescent="0.3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3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3">
      <c r="A3" s="5" t="s">
        <v>17</v>
      </c>
      <c r="B3" s="5" t="s">
        <v>18</v>
      </c>
      <c r="C3" s="5">
        <v>8</v>
      </c>
      <c r="D3" s="5" t="str">
        <f>IFERROR(CHOOSE(_xlfn.RANK.EQ(C3,$C$3:$C$12,0),"인기","선호",""),"")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3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IFERROR(CHOOSE(_xlfn.RANK.EQ(C4,$C$3:$C$12,0),"인기","선호",""),"")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3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3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3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3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3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3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3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3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13" t="s">
        <v>38</v>
      </c>
      <c r="G12" s="14"/>
      <c r="H12" s="14"/>
      <c r="I12" s="14"/>
      <c r="J12" s="15"/>
      <c r="K12" s="5">
        <f>ROUNDUP(DMAX(F2:K11,K2,G2:G3)-DMIN(F2:K11,K2,G2:G3),1)</f>
        <v>24.6</v>
      </c>
    </row>
    <row r="14" spans="1:11" x14ac:dyDescent="0.3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3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3">
      <c r="A16" s="5" t="s">
        <v>50</v>
      </c>
      <c r="B16" s="5">
        <v>1</v>
      </c>
      <c r="C16" s="5">
        <v>2</v>
      </c>
      <c r="D16" s="5">
        <v>3</v>
      </c>
      <c r="E16" s="5" t="str">
        <f>IF(AND(COUNTIF(C16:D16,"&gt;=2"),B16&gt;=1),"경고","")</f>
        <v>경고</v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3">
      <c r="A17" s="5" t="s">
        <v>52</v>
      </c>
      <c r="B17" s="5">
        <v>0</v>
      </c>
      <c r="C17" s="5">
        <v>0</v>
      </c>
      <c r="D17" s="5">
        <v>0</v>
      </c>
      <c r="E17" s="5" t="str">
        <f t="shared" ref="E17:E25" si="1">IF(AND(COUNTIF(C17:D17,"&gt;=2"),B17&gt;=1),"경고","")</f>
        <v/>
      </c>
      <c r="G17" s="5" t="s">
        <v>176</v>
      </c>
      <c r="H17" s="5">
        <v>68</v>
      </c>
      <c r="I17" s="5">
        <v>75</v>
      </c>
      <c r="J17" s="9">
        <f t="shared" ref="J17:J24" si="2">SUM(H17:I17)</f>
        <v>143</v>
      </c>
    </row>
    <row r="18" spans="1:10" x14ac:dyDescent="0.3">
      <c r="A18" s="5" t="s">
        <v>53</v>
      </c>
      <c r="B18" s="5">
        <v>0</v>
      </c>
      <c r="C18" s="5">
        <v>2</v>
      </c>
      <c r="D18" s="5">
        <v>0</v>
      </c>
      <c r="E18" s="5" t="str">
        <f t="shared" si="1"/>
        <v/>
      </c>
      <c r="G18" s="5" t="s">
        <v>177</v>
      </c>
      <c r="H18" s="5">
        <v>83</v>
      </c>
      <c r="I18" s="5">
        <v>90</v>
      </c>
      <c r="J18" s="9">
        <f t="shared" si="2"/>
        <v>173</v>
      </c>
    </row>
    <row r="19" spans="1:10" x14ac:dyDescent="0.3">
      <c r="A19" s="5" t="s">
        <v>55</v>
      </c>
      <c r="B19" s="5">
        <v>0</v>
      </c>
      <c r="C19" s="5">
        <v>1</v>
      </c>
      <c r="D19" s="5">
        <v>2</v>
      </c>
      <c r="E19" s="5" t="str">
        <f t="shared" si="1"/>
        <v/>
      </c>
      <c r="G19" s="5" t="s">
        <v>178</v>
      </c>
      <c r="H19" s="5">
        <v>86</v>
      </c>
      <c r="I19" s="5">
        <v>89</v>
      </c>
      <c r="J19" s="9">
        <f t="shared" si="2"/>
        <v>175</v>
      </c>
    </row>
    <row r="20" spans="1:10" x14ac:dyDescent="0.3">
      <c r="A20" s="5" t="s">
        <v>56</v>
      </c>
      <c r="B20" s="5">
        <v>1</v>
      </c>
      <c r="C20" s="5">
        <v>0</v>
      </c>
      <c r="D20" s="5">
        <v>0</v>
      </c>
      <c r="E20" s="5" t="str">
        <f t="shared" si="1"/>
        <v/>
      </c>
      <c r="G20" s="5" t="s">
        <v>179</v>
      </c>
      <c r="H20" s="5">
        <v>94</v>
      </c>
      <c r="I20" s="5">
        <v>91</v>
      </c>
      <c r="J20" s="9">
        <f t="shared" si="2"/>
        <v>185</v>
      </c>
    </row>
    <row r="21" spans="1:10" x14ac:dyDescent="0.3">
      <c r="A21" s="5" t="s">
        <v>57</v>
      </c>
      <c r="B21" s="5">
        <v>0</v>
      </c>
      <c r="C21" s="5">
        <v>1</v>
      </c>
      <c r="D21" s="5">
        <v>1</v>
      </c>
      <c r="E21" s="5" t="str">
        <f t="shared" si="1"/>
        <v/>
      </c>
      <c r="G21" s="5" t="s">
        <v>180</v>
      </c>
      <c r="H21" s="5">
        <v>95</v>
      </c>
      <c r="I21" s="5">
        <v>93</v>
      </c>
      <c r="J21" s="9">
        <f t="shared" si="2"/>
        <v>188</v>
      </c>
    </row>
    <row r="22" spans="1:10" x14ac:dyDescent="0.3">
      <c r="A22" s="5" t="s">
        <v>58</v>
      </c>
      <c r="B22" s="5">
        <v>1</v>
      </c>
      <c r="C22" s="5">
        <v>0</v>
      </c>
      <c r="D22" s="5">
        <v>1</v>
      </c>
      <c r="E22" s="5" t="str">
        <f t="shared" si="1"/>
        <v/>
      </c>
      <c r="G22" s="5" t="s">
        <v>181</v>
      </c>
      <c r="H22" s="5">
        <v>87</v>
      </c>
      <c r="I22" s="5">
        <v>88</v>
      </c>
      <c r="J22" s="9">
        <f t="shared" si="2"/>
        <v>175</v>
      </c>
    </row>
    <row r="23" spans="1:10" x14ac:dyDescent="0.3">
      <c r="A23" s="5" t="s">
        <v>60</v>
      </c>
      <c r="B23" s="5">
        <v>2</v>
      </c>
      <c r="C23" s="5">
        <v>4</v>
      </c>
      <c r="D23" s="5">
        <v>2</v>
      </c>
      <c r="E23" s="5" t="str">
        <f t="shared" si="1"/>
        <v>경고</v>
      </c>
      <c r="G23" s="5" t="s">
        <v>182</v>
      </c>
      <c r="H23" s="5">
        <v>88</v>
      </c>
      <c r="I23" s="5">
        <v>85</v>
      </c>
      <c r="J23" s="9">
        <f t="shared" si="2"/>
        <v>173</v>
      </c>
    </row>
    <row r="24" spans="1:10" x14ac:dyDescent="0.3">
      <c r="A24" s="5" t="s">
        <v>61</v>
      </c>
      <c r="B24" s="5">
        <v>1</v>
      </c>
      <c r="C24" s="5">
        <v>0</v>
      </c>
      <c r="D24" s="5">
        <v>0</v>
      </c>
      <c r="E24" s="5" t="str">
        <f t="shared" si="1"/>
        <v/>
      </c>
      <c r="G24" s="5" t="s">
        <v>183</v>
      </c>
      <c r="H24" s="5">
        <v>93</v>
      </c>
      <c r="I24" s="5">
        <v>78</v>
      </c>
      <c r="J24" s="9">
        <f t="shared" si="2"/>
        <v>171</v>
      </c>
    </row>
    <row r="25" spans="1:10" x14ac:dyDescent="0.3">
      <c r="A25" s="5" t="s">
        <v>62</v>
      </c>
      <c r="B25" s="5">
        <v>1</v>
      </c>
      <c r="C25" s="5">
        <v>3</v>
      </c>
      <c r="D25" s="5">
        <v>3</v>
      </c>
      <c r="E25" s="5" t="str">
        <f t="shared" si="1"/>
        <v>경고</v>
      </c>
      <c r="G25" s="13" t="s">
        <v>185</v>
      </c>
      <c r="H25" s="14"/>
      <c r="I25" s="15"/>
      <c r="J25" s="10">
        <f>COUNTIFS(H16:H24,"&gt;=80",I16:I24,"&gt;=80",J16:J24,"&gt;"&amp;AVERAGE(J16:J24))/COUNTA(G16:G24)</f>
        <v>0.66666666666666663</v>
      </c>
    </row>
    <row r="27" spans="1:10" x14ac:dyDescent="0.3">
      <c r="A27" s="3" t="s">
        <v>63</v>
      </c>
      <c r="B27" s="4" t="s">
        <v>64</v>
      </c>
    </row>
    <row r="28" spans="1:10" x14ac:dyDescent="0.3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3">
      <c r="A29" s="5" t="s">
        <v>67</v>
      </c>
      <c r="B29" s="5" t="s">
        <v>68</v>
      </c>
      <c r="C29" s="5">
        <v>153</v>
      </c>
      <c r="D29" s="7">
        <f>HLOOKUP(_xlfn.RANK.EQ(C29,$C$29:$C$36),$G$35:$J$36,2)</f>
        <v>500000</v>
      </c>
    </row>
    <row r="30" spans="1:10" x14ac:dyDescent="0.3">
      <c r="A30" s="5" t="s">
        <v>69</v>
      </c>
      <c r="B30" s="5" t="s">
        <v>70</v>
      </c>
      <c r="C30" s="5">
        <v>174</v>
      </c>
      <c r="D30" s="7">
        <f t="shared" ref="D30:D36" si="3">HLOOKUP(_xlfn.RANK.EQ(C30,$C$29:$C$36),$G$35:$J$36,2)</f>
        <v>1000000</v>
      </c>
    </row>
    <row r="31" spans="1:10" x14ac:dyDescent="0.3">
      <c r="A31" s="5" t="s">
        <v>71</v>
      </c>
      <c r="B31" s="5" t="s">
        <v>68</v>
      </c>
      <c r="C31" s="5">
        <v>120</v>
      </c>
      <c r="D31" s="7">
        <f t="shared" si="3"/>
        <v>100000</v>
      </c>
    </row>
    <row r="32" spans="1:10" x14ac:dyDescent="0.3">
      <c r="A32" s="5" t="s">
        <v>72</v>
      </c>
      <c r="B32" s="5" t="s">
        <v>73</v>
      </c>
      <c r="C32" s="5">
        <v>97</v>
      </c>
      <c r="D32" s="7">
        <f t="shared" si="3"/>
        <v>100000</v>
      </c>
    </row>
    <row r="33" spans="1:10" x14ac:dyDescent="0.3">
      <c r="A33" s="5" t="s">
        <v>74</v>
      </c>
      <c r="B33" s="5" t="s">
        <v>68</v>
      </c>
      <c r="C33" s="5">
        <v>84</v>
      </c>
      <c r="D33" s="7">
        <f t="shared" si="3"/>
        <v>100000</v>
      </c>
    </row>
    <row r="34" spans="1:10" x14ac:dyDescent="0.3">
      <c r="A34" s="5" t="s">
        <v>75</v>
      </c>
      <c r="B34" s="5" t="s">
        <v>70</v>
      </c>
      <c r="C34" s="5">
        <v>126</v>
      </c>
      <c r="D34" s="7">
        <f t="shared" si="3"/>
        <v>300000</v>
      </c>
      <c r="F34" t="s">
        <v>76</v>
      </c>
    </row>
    <row r="35" spans="1:10" x14ac:dyDescent="0.3">
      <c r="A35" s="5" t="s">
        <v>77</v>
      </c>
      <c r="B35" s="5" t="s">
        <v>70</v>
      </c>
      <c r="C35" s="5">
        <v>57</v>
      </c>
      <c r="D35" s="7">
        <f t="shared" si="3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3">
      <c r="A36" s="5" t="s">
        <v>79</v>
      </c>
      <c r="B36" s="5" t="s">
        <v>73</v>
      </c>
      <c r="C36" s="5">
        <v>118</v>
      </c>
      <c r="D36" s="7">
        <f t="shared" si="3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6"/>
  <dimension ref="A1:F19"/>
  <sheetViews>
    <sheetView workbookViewId="0">
      <selection activeCell="L14" sqref="L14"/>
    </sheetView>
  </sheetViews>
  <sheetFormatPr defaultRowHeight="16.5" x14ac:dyDescent="0.3"/>
  <cols>
    <col min="6" max="6" width="10.625" bestFit="1" customWidth="1"/>
  </cols>
  <sheetData>
    <row r="1" spans="1:6" ht="20.25" x14ac:dyDescent="0.3">
      <c r="A1" s="12" t="s">
        <v>113</v>
      </c>
      <c r="B1" s="12"/>
      <c r="C1" s="12"/>
      <c r="D1" s="12"/>
      <c r="E1" s="12"/>
      <c r="F1" s="12"/>
    </row>
    <row r="3" spans="1:6" x14ac:dyDescent="0.3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3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>C4*D4</f>
        <v>3220000</v>
      </c>
    </row>
    <row r="5" spans="1:6" x14ac:dyDescent="0.3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>C5*D5</f>
        <v>3885000</v>
      </c>
    </row>
    <row r="6" spans="1:6" x14ac:dyDescent="0.3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>C6*D6</f>
        <v>2625000</v>
      </c>
    </row>
    <row r="7" spans="1:6" x14ac:dyDescent="0.3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>C7*D7</f>
        <v>2975000</v>
      </c>
    </row>
    <row r="8" spans="1:6" x14ac:dyDescent="0.3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>C8*D8</f>
        <v>2844000</v>
      </c>
    </row>
    <row r="9" spans="1:6" x14ac:dyDescent="0.3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>C9*D9</f>
        <v>3024000</v>
      </c>
    </row>
    <row r="10" spans="1:6" x14ac:dyDescent="0.3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>C10*D10</f>
        <v>2052000</v>
      </c>
    </row>
    <row r="11" spans="1:6" x14ac:dyDescent="0.3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>C11*D11</f>
        <v>2448000</v>
      </c>
    </row>
    <row r="12" spans="1:6" x14ac:dyDescent="0.3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>C12*D12</f>
        <v>3948000</v>
      </c>
    </row>
    <row r="13" spans="1:6" x14ac:dyDescent="0.3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>C13*D13</f>
        <v>4284000</v>
      </c>
    </row>
    <row r="14" spans="1:6" x14ac:dyDescent="0.3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>C14*D14</f>
        <v>1974000</v>
      </c>
    </row>
    <row r="15" spans="1:6" x14ac:dyDescent="0.3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>C15*D15</f>
        <v>2856000</v>
      </c>
    </row>
    <row r="16" spans="1:6" x14ac:dyDescent="0.3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>C16*D16</f>
        <v>4425000</v>
      </c>
    </row>
    <row r="17" spans="1:6" x14ac:dyDescent="0.3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>C17*D17</f>
        <v>4500000</v>
      </c>
    </row>
    <row r="18" spans="1:6" x14ac:dyDescent="0.3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>C18*D18</f>
        <v>3562500</v>
      </c>
    </row>
    <row r="19" spans="1:6" x14ac:dyDescent="0.3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>C19*D19</f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7"/>
  <dimension ref="A1:H25"/>
  <sheetViews>
    <sheetView tabSelected="1" workbookViewId="0">
      <selection activeCell="H28" sqref="H28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1.375" bestFit="1" customWidth="1"/>
    <col min="6" max="6" width="12.375" bestFit="1" customWidth="1"/>
    <col min="7" max="7" width="9.125" bestFit="1" customWidth="1"/>
    <col min="8" max="8" width="10.625" bestFit="1" customWidth="1"/>
  </cols>
  <sheetData>
    <row r="1" spans="1:8" ht="20.25" x14ac:dyDescent="0.3">
      <c r="A1" s="12" t="s">
        <v>123</v>
      </c>
      <c r="B1" s="12"/>
      <c r="C1" s="12"/>
      <c r="D1" s="12"/>
      <c r="E1" s="12"/>
      <c r="F1" s="12"/>
      <c r="G1" s="12"/>
      <c r="H1" s="12"/>
    </row>
    <row r="3" spans="1:8" x14ac:dyDescent="0.3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3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3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3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3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3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3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3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3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3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3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3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3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3">
      <c r="A18" s="25" t="s">
        <v>42</v>
      </c>
      <c r="B18" t="s">
        <v>187</v>
      </c>
    </row>
    <row r="20" spans="1:5" x14ac:dyDescent="0.3">
      <c r="A20" s="25" t="s">
        <v>189</v>
      </c>
      <c r="B20" s="25" t="s">
        <v>48</v>
      </c>
    </row>
    <row r="21" spans="1:5" x14ac:dyDescent="0.3">
      <c r="A21" s="25" t="s">
        <v>47</v>
      </c>
      <c r="B21" t="s">
        <v>51</v>
      </c>
      <c r="C21" t="s">
        <v>54</v>
      </c>
      <c r="D21" t="s">
        <v>130</v>
      </c>
      <c r="E21" t="s">
        <v>59</v>
      </c>
    </row>
    <row r="22" spans="1:5" x14ac:dyDescent="0.3">
      <c r="A22" s="26" t="s">
        <v>134</v>
      </c>
      <c r="B22" s="27">
        <v>3066750</v>
      </c>
      <c r="C22" s="27">
        <v>2349000</v>
      </c>
      <c r="D22" s="27">
        <v>4089000</v>
      </c>
      <c r="E22" s="27"/>
    </row>
    <row r="23" spans="1:5" x14ac:dyDescent="0.3">
      <c r="A23" s="26" t="s">
        <v>139</v>
      </c>
      <c r="B23" s="27">
        <v>2871000</v>
      </c>
      <c r="C23" s="27">
        <v>2305500</v>
      </c>
      <c r="D23" s="27"/>
      <c r="E23" s="27">
        <v>1914000</v>
      </c>
    </row>
    <row r="24" spans="1:5" x14ac:dyDescent="0.3">
      <c r="A24" s="26" t="s">
        <v>128</v>
      </c>
      <c r="B24" s="27">
        <v>3045000</v>
      </c>
      <c r="C24" s="27">
        <v>2610000</v>
      </c>
      <c r="D24" s="27">
        <v>3741000</v>
      </c>
      <c r="E24" s="27">
        <v>2088000</v>
      </c>
    </row>
    <row r="25" spans="1:5" x14ac:dyDescent="0.3">
      <c r="A25" s="26" t="s">
        <v>188</v>
      </c>
      <c r="B25" s="27">
        <v>3012375</v>
      </c>
      <c r="C25" s="27">
        <v>2421500</v>
      </c>
      <c r="D25" s="27">
        <v>3915000</v>
      </c>
      <c r="E25" s="27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1"/>
  <dimension ref="A1:F14"/>
  <sheetViews>
    <sheetView workbookViewId="0">
      <selection activeCell="M12" sqref="M12"/>
    </sheetView>
  </sheetViews>
  <sheetFormatPr defaultRowHeight="16.5" x14ac:dyDescent="0.3"/>
  <cols>
    <col min="7" max="7" width="5.625" customWidth="1"/>
  </cols>
  <sheetData>
    <row r="1" spans="1:6" ht="20.25" x14ac:dyDescent="0.3">
      <c r="A1" s="12" t="s">
        <v>144</v>
      </c>
      <c r="B1" s="12"/>
      <c r="C1" s="12"/>
      <c r="D1" s="12"/>
      <c r="E1" s="12"/>
      <c r="F1" s="12"/>
    </row>
    <row r="3" spans="1:6" x14ac:dyDescent="0.3">
      <c r="A3" s="28" t="s">
        <v>145</v>
      </c>
      <c r="B3" s="28" t="s">
        <v>146</v>
      </c>
      <c r="C3" s="28" t="s">
        <v>147</v>
      </c>
      <c r="D3" s="28" t="s">
        <v>148</v>
      </c>
      <c r="E3" s="28" t="s">
        <v>149</v>
      </c>
      <c r="F3" s="28" t="s">
        <v>150</v>
      </c>
    </row>
    <row r="4" spans="1:6" x14ac:dyDescent="0.3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3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3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3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3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3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3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3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3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3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3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8"/>
  <sheetViews>
    <sheetView workbookViewId="0">
      <selection activeCell="J29" sqref="J29"/>
    </sheetView>
  </sheetViews>
  <sheetFormatPr defaultRowHeight="16.5" x14ac:dyDescent="0.3"/>
  <sheetData>
    <row r="1" spans="1:5" ht="20.25" x14ac:dyDescent="0.3">
      <c r="A1" s="12" t="s">
        <v>161</v>
      </c>
      <c r="B1" s="12"/>
      <c r="C1" s="12"/>
      <c r="D1" s="12"/>
      <c r="E1" s="12"/>
    </row>
    <row r="3" spans="1:5" x14ac:dyDescent="0.3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3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3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3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3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3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2026-04-27T09:25:43Z</dcterms:modified>
</cp:coreProperties>
</file>