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/>
  <bookViews>
    <workbookView xWindow="-28133" yWindow="1958" windowWidth="21795" windowHeight="13695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45621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4" l="1"/>
  <c r="C14" i="7"/>
  <c r="D14" i="7"/>
  <c r="E14" i="7"/>
  <c r="F14" i="7"/>
  <c r="B14" i="7"/>
  <c r="D30" i="4"/>
  <c r="D31" i="4"/>
  <c r="D32" i="4"/>
  <c r="D33" i="4"/>
  <c r="D34" i="4"/>
  <c r="D35" i="4"/>
  <c r="D36" i="4"/>
  <c r="D29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J17" i="4" l="1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>
  <authors>
    <author>김슬기</author>
  </authors>
  <commentList>
    <comment ref="H13" authorId="0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<sst xmlns="http://schemas.openxmlformats.org/spreadsheetml/2006/main" count="305" uniqueCount="212">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</sst>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i/>
      <u val="doubleAccounting"/>
      <sz val="20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0" fillId="0" borderId="1" xfId="2" applyNumberFormat="1" applyFont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solidFill>
              <a:schemeClr val="accent1"/>
            </a:solidFill>
            <a:effectLst/>
          </c:spP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solidFill>
              <a:schemeClr val="accent2"/>
            </a:solidFill>
            <a:effectLst/>
          </c:spP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313280"/>
        <c:axId val="267127040"/>
      </c:lineChart>
      <c:catAx>
        <c:axId val="24931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7127040"/>
        <c:crosses val="autoZero"/>
        <c:auto val="1"/>
        <c:lblAlgn val="ctr"/>
        <c:lblOffset val="100"/>
        <c:noMultiLvlLbl val="0"/>
      </c:catAx>
      <c:valAx>
        <c:axId val="267127040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49313280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accent5"/>
        </a:solidFill>
        <a:ln w="12700" cap="flat" cmpd="sng" algn="ctr">
          <a:solidFill>
            <a:schemeClr val="accent5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414338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419100</xdr:colOff>
      <xdr:row>4</xdr:row>
      <xdr:rowOff>204788</xdr:rowOff>
    </xdr:from>
    <xdr:to>
      <xdr:col>9</xdr:col>
      <xdr:colOff>0</xdr:colOff>
      <xdr:row>7</xdr:row>
      <xdr:rowOff>0</xdr:rowOff>
    </xdr:to>
    <xdr:sp macro="[0]!셀스타일" textlink="">
      <xdr:nvSpPr>
        <xdr:cNvPr id="2" name="빗면 1"/>
        <xdr:cNvSpPr/>
      </xdr:nvSpPr>
      <xdr:spPr>
        <a:xfrm>
          <a:off x="4533900" y="1109663"/>
          <a:ext cx="1376363" cy="4381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김슬기" refreshedDate="46078.46387511574" createdVersion="4" refreshedVersion="4" minRefreshableVersion="3" recordCount="12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4" minRefreshableVersion="3" useAutoFormatting="1" colGrandTotals="0" itemPrintTitles="1" createdVersion="4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J12" sqref="J12"/>
    </sheetView>
  </sheetViews>
  <sheetFormatPr defaultRowHeight="16.899999999999999" x14ac:dyDescent="0.6"/>
  <cols>
    <col min="1" max="1" width="11.0625" bestFit="1" customWidth="1"/>
  </cols>
  <sheetData>
    <row r="1" spans="1:6" x14ac:dyDescent="0.6">
      <c r="A1" t="s">
        <v>3</v>
      </c>
    </row>
    <row r="3" spans="1:6" ht="17" x14ac:dyDescent="0.45">
      <c r="A3" s="1" t="s">
        <v>187</v>
      </c>
      <c r="B3" s="1" t="s">
        <v>195</v>
      </c>
      <c r="C3" s="1" t="s">
        <v>203</v>
      </c>
      <c r="D3" s="1" t="s">
        <v>206</v>
      </c>
      <c r="E3" s="1" t="s">
        <v>207</v>
      </c>
      <c r="F3" s="1" t="s">
        <v>208</v>
      </c>
    </row>
    <row r="4" spans="1:6" ht="17" x14ac:dyDescent="0.45">
      <c r="A4" s="1" t="s">
        <v>188</v>
      </c>
      <c r="B4" s="1" t="s">
        <v>196</v>
      </c>
      <c r="C4" s="1" t="s">
        <v>204</v>
      </c>
      <c r="D4" s="1">
        <v>98</v>
      </c>
      <c r="E4" s="1">
        <v>88</v>
      </c>
      <c r="F4" s="1">
        <v>90</v>
      </c>
    </row>
    <row r="5" spans="1:6" ht="17" x14ac:dyDescent="0.45">
      <c r="A5" s="1" t="s">
        <v>189</v>
      </c>
      <c r="B5" s="1" t="s">
        <v>197</v>
      </c>
      <c r="C5" s="1" t="s">
        <v>205</v>
      </c>
      <c r="D5" s="1">
        <v>91</v>
      </c>
      <c r="E5" s="1">
        <v>88</v>
      </c>
      <c r="F5" s="1">
        <v>70</v>
      </c>
    </row>
    <row r="6" spans="1:6" ht="17" x14ac:dyDescent="0.45">
      <c r="A6" s="1" t="s">
        <v>190</v>
      </c>
      <c r="B6" s="1" t="s">
        <v>198</v>
      </c>
      <c r="C6" s="1" t="s">
        <v>205</v>
      </c>
      <c r="D6" s="1">
        <v>88</v>
      </c>
      <c r="E6" s="1">
        <v>92</v>
      </c>
      <c r="F6" s="1">
        <v>60</v>
      </c>
    </row>
    <row r="7" spans="1:6" ht="17" x14ac:dyDescent="0.45">
      <c r="A7" s="1" t="s">
        <v>191</v>
      </c>
      <c r="B7" s="1" t="s">
        <v>199</v>
      </c>
      <c r="C7" s="1" t="s">
        <v>205</v>
      </c>
      <c r="D7" s="1">
        <v>96</v>
      </c>
      <c r="E7" s="1">
        <v>90</v>
      </c>
      <c r="F7" s="1">
        <v>95</v>
      </c>
    </row>
    <row r="8" spans="1:6" ht="17" x14ac:dyDescent="0.45">
      <c r="A8" s="1" t="s">
        <v>192</v>
      </c>
      <c r="B8" s="1" t="s">
        <v>200</v>
      </c>
      <c r="C8" s="1" t="s">
        <v>205</v>
      </c>
      <c r="D8" s="1">
        <v>78</v>
      </c>
      <c r="E8" s="1">
        <v>88</v>
      </c>
      <c r="F8" s="1">
        <v>90</v>
      </c>
    </row>
    <row r="9" spans="1:6" ht="17" x14ac:dyDescent="0.45">
      <c r="A9" s="1" t="s">
        <v>193</v>
      </c>
      <c r="B9" s="1" t="s">
        <v>201</v>
      </c>
      <c r="C9" s="1" t="s">
        <v>205</v>
      </c>
      <c r="D9" s="1">
        <v>91</v>
      </c>
      <c r="E9" s="1">
        <v>70</v>
      </c>
      <c r="F9" s="1">
        <v>80</v>
      </c>
    </row>
    <row r="10" spans="1:6" ht="17" x14ac:dyDescent="0.45">
      <c r="A10" s="1" t="s">
        <v>194</v>
      </c>
      <c r="B10" s="1" t="s">
        <v>202</v>
      </c>
      <c r="C10" s="1" t="s">
        <v>205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workbookViewId="0">
      <selection sqref="A1:H1"/>
    </sheetView>
  </sheetViews>
  <sheetFormatPr defaultRowHeight="16.899999999999999" x14ac:dyDescent="0.6"/>
  <cols>
    <col min="4" max="4" width="11.0625" bestFit="1" customWidth="1"/>
    <col min="6" max="6" width="11.0625" bestFit="1" customWidth="1"/>
    <col min="8" max="8" width="11.0625" bestFit="1" customWidth="1"/>
  </cols>
  <sheetData>
    <row r="1" spans="1:8" ht="27.75" x14ac:dyDescent="0.6">
      <c r="A1" s="33" t="s">
        <v>81</v>
      </c>
      <c r="B1" s="33"/>
      <c r="C1" s="33"/>
      <c r="D1" s="33"/>
      <c r="E1" s="33"/>
      <c r="F1" s="33"/>
      <c r="G1" s="33"/>
      <c r="H1" s="33"/>
    </row>
    <row r="2" spans="1:8" ht="17.25" thickBot="1" x14ac:dyDescent="0.65"/>
    <row r="3" spans="1:8" x14ac:dyDescent="0.6">
      <c r="A3" s="19" t="s">
        <v>82</v>
      </c>
      <c r="B3" s="20" t="s">
        <v>83</v>
      </c>
      <c r="C3" s="20" t="s">
        <v>84</v>
      </c>
      <c r="D3" s="20"/>
      <c r="E3" s="20" t="s">
        <v>85</v>
      </c>
      <c r="F3" s="20"/>
      <c r="G3" s="20" t="s">
        <v>18</v>
      </c>
      <c r="H3" s="21"/>
    </row>
    <row r="4" spans="1:8" x14ac:dyDescent="0.6">
      <c r="A4" s="22"/>
      <c r="B4" s="16"/>
      <c r="C4" s="17" t="s">
        <v>49</v>
      </c>
      <c r="D4" s="17" t="s">
        <v>86</v>
      </c>
      <c r="E4" s="17" t="s">
        <v>49</v>
      </c>
      <c r="F4" s="17" t="s">
        <v>86</v>
      </c>
      <c r="G4" s="17" t="s">
        <v>49</v>
      </c>
      <c r="H4" s="23" t="s">
        <v>86</v>
      </c>
    </row>
    <row r="5" spans="1:8" x14ac:dyDescent="0.6">
      <c r="A5" s="24" t="s">
        <v>87</v>
      </c>
      <c r="B5" s="5" t="s">
        <v>88</v>
      </c>
      <c r="C5" s="5">
        <v>53</v>
      </c>
      <c r="D5" s="18">
        <v>116600</v>
      </c>
      <c r="E5" s="5">
        <v>34</v>
      </c>
      <c r="F5" s="18">
        <v>74800</v>
      </c>
      <c r="G5" s="5">
        <v>34</v>
      </c>
      <c r="H5" s="25">
        <v>74800</v>
      </c>
    </row>
    <row r="6" spans="1:8" x14ac:dyDescent="0.6">
      <c r="A6" s="24" t="s">
        <v>87</v>
      </c>
      <c r="B6" s="5" t="s">
        <v>89</v>
      </c>
      <c r="C6" s="5">
        <v>37</v>
      </c>
      <c r="D6" s="18">
        <v>85100</v>
      </c>
      <c r="E6" s="5">
        <v>26</v>
      </c>
      <c r="F6" s="18">
        <v>59800</v>
      </c>
      <c r="G6" s="5">
        <v>27</v>
      </c>
      <c r="H6" s="25">
        <v>62100</v>
      </c>
    </row>
    <row r="7" spans="1:8" x14ac:dyDescent="0.6">
      <c r="A7" s="24" t="s">
        <v>87</v>
      </c>
      <c r="B7" s="5" t="s">
        <v>90</v>
      </c>
      <c r="C7" s="5">
        <v>48</v>
      </c>
      <c r="D7" s="18">
        <v>103200</v>
      </c>
      <c r="E7" s="5">
        <v>47</v>
      </c>
      <c r="F7" s="18">
        <v>101050</v>
      </c>
      <c r="G7" s="5">
        <v>52</v>
      </c>
      <c r="H7" s="25">
        <v>111800</v>
      </c>
    </row>
    <row r="8" spans="1:8" x14ac:dyDescent="0.6">
      <c r="A8" s="24" t="s">
        <v>91</v>
      </c>
      <c r="B8" s="5" t="s">
        <v>88</v>
      </c>
      <c r="C8" s="5">
        <v>56</v>
      </c>
      <c r="D8" s="18">
        <v>123200</v>
      </c>
      <c r="E8" s="5">
        <v>18</v>
      </c>
      <c r="F8" s="18">
        <v>39600</v>
      </c>
      <c r="G8" s="5">
        <v>19</v>
      </c>
      <c r="H8" s="25">
        <v>41800</v>
      </c>
    </row>
    <row r="9" spans="1:8" x14ac:dyDescent="0.6">
      <c r="A9" s="24" t="s">
        <v>91</v>
      </c>
      <c r="B9" s="5" t="s">
        <v>89</v>
      </c>
      <c r="C9" s="5">
        <v>27</v>
      </c>
      <c r="D9" s="18">
        <v>62100</v>
      </c>
      <c r="E9" s="5">
        <v>26</v>
      </c>
      <c r="F9" s="18">
        <v>59800</v>
      </c>
      <c r="G9" s="5">
        <v>22</v>
      </c>
      <c r="H9" s="25">
        <v>50600</v>
      </c>
    </row>
    <row r="10" spans="1:8" x14ac:dyDescent="0.6">
      <c r="A10" s="24" t="s">
        <v>91</v>
      </c>
      <c r="B10" s="5" t="s">
        <v>90</v>
      </c>
      <c r="C10" s="5">
        <v>61</v>
      </c>
      <c r="D10" s="18">
        <v>131150</v>
      </c>
      <c r="E10" s="5">
        <v>54</v>
      </c>
      <c r="F10" s="18">
        <v>116100</v>
      </c>
      <c r="G10" s="5">
        <v>33</v>
      </c>
      <c r="H10" s="25">
        <v>70950</v>
      </c>
    </row>
    <row r="11" spans="1:8" x14ac:dyDescent="0.6">
      <c r="A11" s="24" t="s">
        <v>92</v>
      </c>
      <c r="B11" s="5" t="s">
        <v>88</v>
      </c>
      <c r="C11" s="5">
        <v>13</v>
      </c>
      <c r="D11" s="18">
        <v>28600</v>
      </c>
      <c r="E11" s="5">
        <v>61</v>
      </c>
      <c r="F11" s="18">
        <v>134200</v>
      </c>
      <c r="G11" s="5">
        <v>45</v>
      </c>
      <c r="H11" s="25">
        <v>99000</v>
      </c>
    </row>
    <row r="12" spans="1:8" x14ac:dyDescent="0.6">
      <c r="A12" s="24" t="s">
        <v>92</v>
      </c>
      <c r="B12" s="5" t="s">
        <v>89</v>
      </c>
      <c r="C12" s="5">
        <v>45</v>
      </c>
      <c r="D12" s="18">
        <v>103500</v>
      </c>
      <c r="E12" s="5">
        <v>31</v>
      </c>
      <c r="F12" s="18">
        <v>71300</v>
      </c>
      <c r="G12" s="5">
        <v>0</v>
      </c>
      <c r="H12" s="25">
        <v>0</v>
      </c>
    </row>
    <row r="13" spans="1:8" x14ac:dyDescent="0.6">
      <c r="A13" s="24" t="s">
        <v>92</v>
      </c>
      <c r="B13" s="5" t="s">
        <v>90</v>
      </c>
      <c r="C13" s="5">
        <v>41</v>
      </c>
      <c r="D13" s="18">
        <v>88150</v>
      </c>
      <c r="E13" s="5">
        <v>42</v>
      </c>
      <c r="F13" s="18">
        <v>90300</v>
      </c>
      <c r="G13" s="5">
        <v>60</v>
      </c>
      <c r="H13" s="25">
        <v>129000</v>
      </c>
    </row>
    <row r="14" spans="1:8" x14ac:dyDescent="0.6">
      <c r="A14" s="24" t="s">
        <v>93</v>
      </c>
      <c r="B14" s="5" t="s">
        <v>88</v>
      </c>
      <c r="C14" s="5">
        <v>24</v>
      </c>
      <c r="D14" s="18">
        <v>52800</v>
      </c>
      <c r="E14" s="5">
        <v>0</v>
      </c>
      <c r="F14" s="18">
        <v>0</v>
      </c>
      <c r="G14" s="5">
        <v>49</v>
      </c>
      <c r="H14" s="25">
        <v>107800</v>
      </c>
    </row>
    <row r="15" spans="1:8" x14ac:dyDescent="0.6">
      <c r="A15" s="24" t="s">
        <v>93</v>
      </c>
      <c r="B15" s="5" t="s">
        <v>89</v>
      </c>
      <c r="C15" s="5">
        <v>38</v>
      </c>
      <c r="D15" s="18">
        <v>87400</v>
      </c>
      <c r="E15" s="5">
        <v>43</v>
      </c>
      <c r="F15" s="18">
        <v>98900</v>
      </c>
      <c r="G15" s="5">
        <v>27</v>
      </c>
      <c r="H15" s="25">
        <v>62100</v>
      </c>
    </row>
    <row r="16" spans="1:8" ht="17.25" thickBot="1" x14ac:dyDescent="0.65">
      <c r="A16" s="26" t="s">
        <v>93</v>
      </c>
      <c r="B16" s="27" t="s">
        <v>90</v>
      </c>
      <c r="C16" s="27">
        <v>27</v>
      </c>
      <c r="D16" s="28">
        <v>58050</v>
      </c>
      <c r="E16" s="27">
        <v>67</v>
      </c>
      <c r="F16" s="28">
        <v>144050</v>
      </c>
      <c r="G16" s="27">
        <v>50</v>
      </c>
      <c r="H16" s="29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J13" sqref="J13"/>
    </sheetView>
  </sheetViews>
  <sheetFormatPr defaultRowHeight="16.899999999999999" x14ac:dyDescent="0.6"/>
  <cols>
    <col min="4" max="6" width="9.0625" bestFit="1" customWidth="1"/>
    <col min="7" max="7" width="10.5625" bestFit="1" customWidth="1"/>
  </cols>
  <sheetData>
    <row r="1" spans="1:7" ht="20.65" x14ac:dyDescent="0.6">
      <c r="A1" s="12" t="s">
        <v>94</v>
      </c>
      <c r="B1" s="12"/>
      <c r="C1" s="12"/>
      <c r="D1" s="12"/>
      <c r="E1" s="12"/>
      <c r="F1" s="12"/>
      <c r="G1" s="12"/>
    </row>
    <row r="3" spans="1:7" x14ac:dyDescent="0.6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ht="17" x14ac:dyDescent="0.45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ht="17" x14ac:dyDescent="0.45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ht="17" x14ac:dyDescent="0.45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ht="17" x14ac:dyDescent="0.45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ht="17" x14ac:dyDescent="0.45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ht="17" x14ac:dyDescent="0.45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ht="17" x14ac:dyDescent="0.45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ht="17" x14ac:dyDescent="0.45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ht="17" x14ac:dyDescent="0.45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ht="17" x14ac:dyDescent="0.45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ht="17" x14ac:dyDescent="0.45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ht="17" x14ac:dyDescent="0.45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7" workbookViewId="0">
      <selection activeCell="J25" sqref="J25"/>
    </sheetView>
  </sheetViews>
  <sheetFormatPr defaultRowHeight="16.899999999999999" x14ac:dyDescent="0.6"/>
  <cols>
    <col min="4" max="4" width="10.5625" bestFit="1" customWidth="1"/>
    <col min="6" max="6" width="10.4375" bestFit="1" customWidth="1"/>
    <col min="7" max="7" width="10.5625" bestFit="1" customWidth="1"/>
    <col min="8" max="10" width="9.0625" bestFit="1" customWidth="1"/>
    <col min="11" max="11" width="8.6875" customWidth="1"/>
  </cols>
  <sheetData>
    <row r="1" spans="1:11" x14ac:dyDescent="0.6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6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6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6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6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6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6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6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6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6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6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6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6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6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6">
      <c r="A16" s="5" t="s">
        <v>50</v>
      </c>
      <c r="B16" s="5">
        <v>1</v>
      </c>
      <c r="C16" s="5">
        <v>2</v>
      </c>
      <c r="D16" s="5">
        <v>3</v>
      </c>
      <c r="E16" s="5" t="str">
        <f>IF(AND(COUNTIF(C16,"&gt;=2"),COUNTIF(D16,"&gt;=2"),COUNTIF(B16,"&gt;=1")),"경고","")</f>
        <v>경고</v>
      </c>
      <c r="G16" s="5" t="s">
        <v>175</v>
      </c>
      <c r="H16" s="9">
        <v>84</v>
      </c>
      <c r="I16" s="9">
        <v>84</v>
      </c>
      <c r="J16" s="10">
        <f>SUM(H16:I16)</f>
        <v>168</v>
      </c>
    </row>
    <row r="17" spans="1:10" x14ac:dyDescent="0.6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IF(AND(COUNTIF(C17,"&gt;=2"),COUNTIF(D17,"&gt;=2"),COUNTIF(B17,"&gt;=1")),"경고","")</f>
        <v/>
      </c>
      <c r="G17" s="5" t="s">
        <v>176</v>
      </c>
      <c r="H17" s="9">
        <v>68</v>
      </c>
      <c r="I17" s="9">
        <v>75</v>
      </c>
      <c r="J17" s="10">
        <f t="shared" ref="J17:J24" si="2">SUM(H17:I17)</f>
        <v>143</v>
      </c>
    </row>
    <row r="18" spans="1:10" x14ac:dyDescent="0.6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177</v>
      </c>
      <c r="H18" s="9">
        <v>83</v>
      </c>
      <c r="I18" s="9">
        <v>90</v>
      </c>
      <c r="J18" s="10">
        <f t="shared" si="2"/>
        <v>173</v>
      </c>
    </row>
    <row r="19" spans="1:10" x14ac:dyDescent="0.6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178</v>
      </c>
      <c r="H19" s="9">
        <v>86</v>
      </c>
      <c r="I19" s="9">
        <v>89</v>
      </c>
      <c r="J19" s="10">
        <f t="shared" si="2"/>
        <v>175</v>
      </c>
    </row>
    <row r="20" spans="1:10" x14ac:dyDescent="0.6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9">
        <v>94</v>
      </c>
      <c r="I20" s="9">
        <v>91</v>
      </c>
      <c r="J20" s="10">
        <f t="shared" si="2"/>
        <v>185</v>
      </c>
    </row>
    <row r="21" spans="1:10" x14ac:dyDescent="0.6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9">
        <v>95</v>
      </c>
      <c r="I21" s="9">
        <v>93</v>
      </c>
      <c r="J21" s="10">
        <f t="shared" si="2"/>
        <v>188</v>
      </c>
    </row>
    <row r="22" spans="1:10" x14ac:dyDescent="0.6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9">
        <v>87</v>
      </c>
      <c r="I22" s="9">
        <v>88</v>
      </c>
      <c r="J22" s="10">
        <f t="shared" si="2"/>
        <v>175</v>
      </c>
    </row>
    <row r="23" spans="1:10" x14ac:dyDescent="0.6">
      <c r="A23" s="5" t="s">
        <v>60</v>
      </c>
      <c r="B23" s="5">
        <v>2</v>
      </c>
      <c r="C23" s="5">
        <v>4</v>
      </c>
      <c r="D23" s="5">
        <v>2</v>
      </c>
      <c r="E23" s="5" t="str">
        <f t="shared" si="1"/>
        <v>경고</v>
      </c>
      <c r="G23" s="5" t="s">
        <v>182</v>
      </c>
      <c r="H23" s="9">
        <v>88</v>
      </c>
      <c r="I23" s="9">
        <v>85</v>
      </c>
      <c r="J23" s="10">
        <f t="shared" si="2"/>
        <v>173</v>
      </c>
    </row>
    <row r="24" spans="1:10" x14ac:dyDescent="0.6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9">
        <v>93</v>
      </c>
      <c r="I24" s="9">
        <v>78</v>
      </c>
      <c r="J24" s="10">
        <f t="shared" si="2"/>
        <v>171</v>
      </c>
    </row>
    <row r="25" spans="1:10" x14ac:dyDescent="0.6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13" t="s">
        <v>185</v>
      </c>
      <c r="H25" s="14"/>
      <c r="I25" s="15"/>
      <c r="J25" s="34">
        <f>COUNTIFS(H16:H24,"&gt;=80",I16:I24,"&gt;=80",J16:J24,"&gt;"&amp;AVERAGE(J16:J24))/COUNTA(G16:H24)</f>
        <v>0.33333333333333331</v>
      </c>
    </row>
    <row r="27" spans="1:10" x14ac:dyDescent="0.6">
      <c r="A27" s="3" t="s">
        <v>63</v>
      </c>
      <c r="B27" s="4" t="s">
        <v>64</v>
      </c>
    </row>
    <row r="28" spans="1:10" x14ac:dyDescent="0.6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6">
      <c r="A29" s="5" t="s">
        <v>67</v>
      </c>
      <c r="B29" s="5" t="s">
        <v>68</v>
      </c>
      <c r="C29" s="5">
        <v>153</v>
      </c>
      <c r="D29" s="7">
        <f>HLOOKUP(_xlfn.RANK.EQ(C29,$C$29:$C$36,0),$G$35:$J$36,2,TRUE)</f>
        <v>500000</v>
      </c>
    </row>
    <row r="30" spans="1:10" x14ac:dyDescent="0.6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HLOOKUP(_xlfn.RANK.EQ(C30,$C$29:$C$36,0),$G$35:$J$36,2,TRUE)</f>
        <v>1000000</v>
      </c>
    </row>
    <row r="31" spans="1:10" x14ac:dyDescent="0.6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6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6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6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6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6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"/>
    </sheetView>
  </sheetViews>
  <sheetFormatPr defaultRowHeight="16.899999999999999" x14ac:dyDescent="0.6"/>
  <cols>
    <col min="6" max="6" width="10.5625" bestFit="1" customWidth="1"/>
  </cols>
  <sheetData>
    <row r="1" spans="1:6" ht="20.65" x14ac:dyDescent="0.6">
      <c r="A1" s="12" t="s">
        <v>113</v>
      </c>
      <c r="B1" s="12"/>
      <c r="C1" s="12"/>
      <c r="D1" s="12"/>
      <c r="E1" s="12"/>
      <c r="F1" s="12"/>
    </row>
    <row r="3" spans="1:6" x14ac:dyDescent="0.6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6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6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6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6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6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6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6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6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6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6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6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6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6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6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6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6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E20" sqref="E20"/>
    </sheetView>
  </sheetViews>
  <sheetFormatPr defaultRowHeight="16.899999999999999" x14ac:dyDescent="0.6"/>
  <cols>
    <col min="1" max="1" width="12.0625" customWidth="1"/>
    <col min="2" max="5" width="10.1875" customWidth="1"/>
    <col min="6" max="6" width="10.3125" bestFit="1" customWidth="1"/>
    <col min="7" max="7" width="9.0625" bestFit="1" customWidth="1"/>
    <col min="8" max="8" width="10.5625" bestFit="1" customWidth="1"/>
  </cols>
  <sheetData>
    <row r="1" spans="1:8" ht="20.65" x14ac:dyDescent="0.6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6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6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6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6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6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6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6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6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6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6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6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6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6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6">
      <c r="A18" s="30" t="s">
        <v>42</v>
      </c>
      <c r="B18" t="s">
        <v>209</v>
      </c>
    </row>
    <row r="20" spans="1:5" x14ac:dyDescent="0.6">
      <c r="A20" s="30" t="s">
        <v>211</v>
      </c>
      <c r="B20" s="30" t="s">
        <v>48</v>
      </c>
    </row>
    <row r="21" spans="1:5" x14ac:dyDescent="0.6">
      <c r="A21" s="30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6">
      <c r="A22" t="s">
        <v>134</v>
      </c>
      <c r="B22" s="31">
        <v>3066750</v>
      </c>
      <c r="C22" s="31">
        <v>2349000</v>
      </c>
      <c r="D22" s="31">
        <v>4089000</v>
      </c>
      <c r="E22" s="31"/>
    </row>
    <row r="23" spans="1:5" x14ac:dyDescent="0.6">
      <c r="A23" t="s">
        <v>139</v>
      </c>
      <c r="B23" s="31">
        <v>2871000</v>
      </c>
      <c r="C23" s="31">
        <v>2305500</v>
      </c>
      <c r="D23" s="31"/>
      <c r="E23" s="31">
        <v>1914000</v>
      </c>
    </row>
    <row r="24" spans="1:5" x14ac:dyDescent="0.6">
      <c r="A24" t="s">
        <v>128</v>
      </c>
      <c r="B24" s="31">
        <v>3045000</v>
      </c>
      <c r="C24" s="31">
        <v>2610000</v>
      </c>
      <c r="D24" s="31">
        <v>3741000</v>
      </c>
      <c r="E24" s="31">
        <v>2088000</v>
      </c>
    </row>
    <row r="25" spans="1:5" x14ac:dyDescent="0.6">
      <c r="A25" t="s">
        <v>210</v>
      </c>
      <c r="B25" s="31">
        <v>3012375</v>
      </c>
      <c r="C25" s="31">
        <v>2421500</v>
      </c>
      <c r="D25" s="31">
        <v>3915000</v>
      </c>
      <c r="E25" s="31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workbookViewId="0">
      <selection activeCell="I11" sqref="I11"/>
    </sheetView>
  </sheetViews>
  <sheetFormatPr defaultRowHeight="16.899999999999999" x14ac:dyDescent="0.6"/>
  <cols>
    <col min="7" max="7" width="5.5625" customWidth="1"/>
  </cols>
  <sheetData>
    <row r="1" spans="1:6" ht="20.65" x14ac:dyDescent="0.6">
      <c r="A1" s="12" t="s">
        <v>144</v>
      </c>
      <c r="B1" s="12"/>
      <c r="C1" s="12"/>
      <c r="D1" s="12"/>
      <c r="E1" s="12"/>
      <c r="F1" s="12"/>
    </row>
    <row r="3" spans="1:6" x14ac:dyDescent="0.6">
      <c r="A3" s="32" t="s">
        <v>145</v>
      </c>
      <c r="B3" s="32" t="s">
        <v>146</v>
      </c>
      <c r="C3" s="32" t="s">
        <v>147</v>
      </c>
      <c r="D3" s="32" t="s">
        <v>148</v>
      </c>
      <c r="E3" s="32" t="s">
        <v>149</v>
      </c>
      <c r="F3" s="32" t="s">
        <v>150</v>
      </c>
    </row>
    <row r="4" spans="1:6" x14ac:dyDescent="0.6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6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6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6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6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6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6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6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6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6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6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414338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K12" sqref="K12"/>
    </sheetView>
  </sheetViews>
  <sheetFormatPr defaultRowHeight="16.899999999999999" x14ac:dyDescent="0.6"/>
  <sheetData>
    <row r="1" spans="1:5" ht="20.65" x14ac:dyDescent="0.6">
      <c r="A1" s="12" t="s">
        <v>161</v>
      </c>
      <c r="B1" s="12"/>
      <c r="C1" s="12"/>
      <c r="D1" s="12"/>
      <c r="E1" s="12"/>
    </row>
    <row r="3" spans="1:5" x14ac:dyDescent="0.6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6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6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6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6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6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김슬기</cp:lastModifiedBy>
  <dcterms:created xsi:type="dcterms:W3CDTF">2023-04-27T08:01:32Z</dcterms:created>
  <dcterms:modified xsi:type="dcterms:W3CDTF">2026-02-25T02:20:40Z</dcterms:modified>
</cp:coreProperties>
</file>