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3\OneDrive\바탕 화면\제약회사 취준 관련 자료\컴퓨터활용능력시험\컴활 2급 실기\[채점프로그램 자료] 기본서_컴활 2급 실기 학습자료\시험 대비 연습\"/>
    </mc:Choice>
  </mc:AlternateContent>
  <xr:revisionPtr revIDLastSave="0" documentId="13_ncr:1_{0DE17CFD-8402-49BD-BD62-E6838733C7D5}" xr6:coauthVersionLast="47" xr6:coauthVersionMax="47" xr10:uidLastSave="{00000000-0000-0000-0000-000000000000}"/>
  <bookViews>
    <workbookView xWindow="-108" yWindow="-108" windowWidth="23256" windowHeight="12456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4" l="1"/>
  <c r="D30" i="4"/>
  <c r="D31" i="4"/>
  <c r="D32" i="4"/>
  <c r="D33" i="4"/>
  <c r="D34" i="4"/>
  <c r="D35" i="4"/>
  <c r="D36" i="4"/>
  <c r="D29" i="4"/>
  <c r="E17" i="4"/>
  <c r="E18" i="4"/>
  <c r="E19" i="4"/>
  <c r="E20" i="4"/>
  <c r="E21" i="4"/>
  <c r="E22" i="4"/>
  <c r="E23" i="4"/>
  <c r="E24" i="4"/>
  <c r="E25" i="4"/>
  <c r="E16" i="4"/>
  <c r="K12" i="4"/>
  <c r="D4" i="4"/>
  <c r="D5" i="4"/>
  <c r="D6" i="4"/>
  <c r="D7" i="4"/>
  <c r="D8" i="4"/>
  <c r="D9" i="4"/>
  <c r="D10" i="4"/>
  <c r="D11" i="4"/>
  <c r="D12" i="4"/>
  <c r="D3" i="4"/>
  <c r="C14" i="7"/>
  <c r="D14" i="7"/>
  <c r="E14" i="7"/>
  <c r="F14" i="7"/>
  <c r="B14" i="7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82103</author>
  </authors>
  <commentList>
    <comment ref="H13" authorId="0" shapeId="0" xr:uid="{6D5A4BA8-55DE-4EBA-96D9-7864A4A7A3DD}">
      <text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최고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<sst xmlns="http://schemas.openxmlformats.org/spreadsheetml/2006/main" count="305" uniqueCount="214">
  <si>
    <t>성별</t>
  </si>
  <si>
    <t>여</t>
  </si>
  <si>
    <t>남</t>
  </si>
  <si>
    <t>신입사원 지원 현황</t>
    <phoneticPr fontId="1" type="noConversion"/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</si>
  <si>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</si>
  <si>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</si>
  <si>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</si>
  <si>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</si>
  <si>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</si>
  <si>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</si>
  <si>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</si>
  <si>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</si>
  <si>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</si>
  <si>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</si>
  <si>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</si>
  <si>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</si>
  <si>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</si>
  <si>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</si>
  <si>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</si>
  <si>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</si>
  <si>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</si>
  <si>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</si>
  <si>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</si>
  <si>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</si>
  <si>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</si>
  <si>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</si>
  <si>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</si>
  <si>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</si>
  <si>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</si>
  <si>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</si>
  <si>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</si>
  <si>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</si>
  <si>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</si>
  <si>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</si>
  <si>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</si>
  <si>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</si>
  <si>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</si>
  <si>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</si>
  <si>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</si>
  <si>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</si>
  <si>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</si>
  <si>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</si>
  <si>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</si>
  <si>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</si>
  <si>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</si>
  <si>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</si>
  <si>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</si>
  <si>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</si>
  <si>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</si>
  <si>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</si>
  <si>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</si>
  <si>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</si>
  <si>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</si>
  <si>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</si>
  <si>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</si>
  <si>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</si>
  <si>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</si>
  <si>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</si>
  <si>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</si>
  <si>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</si>
  <si>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</si>
  <si>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</si>
  <si>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</si>
  <si>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</si>
  <si>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</si>
  <si>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</si>
  <si>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</si>
  <si>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</si>
  <si>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</si>
  <si>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</si>
  <si>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</si>
  <si>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</si>
  <si>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</si>
  <si>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</si>
  <si>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</si>
  <si>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</si>
  <si>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</si>
  <si>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</si>
  <si>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</si>
  <si>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</si>
  <si>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</si>
  <si>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</si>
  <si>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</si>
  <si>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</si>
  <si>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</si>
  <si>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</si>
  <si>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</si>
  <si>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</si>
  <si>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</si>
  <si>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</si>
  <si>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</si>
  <si>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</si>
  <si>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</si>
  <si>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</si>
  <si>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</si>
  <si>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</si>
  <si>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</si>
  <si>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</si>
  <si>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</si>
  <si>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</si>
  <si>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</si>
  <si>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</si>
  <si>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</si>
  <si>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</si>
  <si>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</si>
  <si>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</si>
  <si>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</si>
  <si>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</si>
  <si>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</si>
  <si>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</si>
  <si>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</si>
  <si>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</si>
  <si>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</si>
  <si>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</si>
  <si>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</si>
  <si>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</si>
  <si>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</si>
  <si>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</si>
  <si>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</si>
  <si>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</si>
  <si>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</si>
  <si>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</si>
  <si>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</si>
  <si>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</si>
  <si>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</si>
  <si>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</si>
  <si>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</si>
  <si>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</si>
  <si>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</si>
  <si>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</si>
  <si>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</si>
  <si>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</si>
  <si>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</si>
  <si>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</si>
  <si>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</si>
  <si>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</si>
  <si>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</si>
  <si>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</si>
  <si>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</si>
  <si>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</si>
  <si>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</si>
  <si>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</si>
  <si>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</si>
  <si>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</si>
  <si>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</si>
  <si>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</si>
  <si>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</si>
  <si>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</si>
  <si>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</si>
  <si>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</si>
  <si>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</si>
  <si>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</si>
  <si>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</si>
  <si>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</si>
  <si>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</si>
  <si>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</si>
  <si>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</si>
  <si>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</si>
  <si>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</si>
  <si>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</si>
  <si>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</si>
  <si>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</si>
  <si>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</si>
  <si>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</si>
  <si>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</si>
  <si>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</si>
  <si>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</si>
  <si>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</si>
  <si>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</si>
  <si>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</si>
  <si>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</si>
  <si>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</si>
  <si>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</si>
  <si>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</si>
  <si>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</si>
  <si>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</si>
  <si>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</si>
  <si>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</si>
  <si>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</si>
  <si>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</si>
  <si>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</si>
  <si>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</si>
  <si>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</si>
  <si>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</si>
  <si>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</si>
  <si>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</si>
  <si>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</si>
  <si>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지원자명</t>
    <phoneticPr fontId="1" type="noConversion"/>
  </si>
  <si>
    <t>성별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</si>
  <si>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</si>
  <si>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</si>
  <si>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</si>
  <si>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</si>
  <si>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</si>
  <si>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</si>
  <si>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</si>
  <si>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</si>
  <si>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</si>
  <si>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</si>
  <si>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</si>
  <si>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</si>
  <si>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</si>
  <si>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</si>
  <si>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</si>
  <si>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</si>
  <si>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</si>
  <si>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여</t>
    <phoneticPr fontId="1" type="noConversion"/>
  </si>
  <si>
    <t>남</t>
    <phoneticPr fontId="1" type="noConversion"/>
  </si>
  <si>
    <t>(모두)</t>
  </si>
  <si>
    <t>행 레이블</t>
  </si>
  <si>
    <t>총합계</t>
  </si>
  <si>
    <t>열 레이블</t>
  </si>
  <si>
    <t>평균 : 수령액</t>
  </si>
  <si>
    <t>[표1]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</si>
</sst>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&quot;만원&quot;"/>
    <numFmt numFmtId="178" formatCode="#,##0_ 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3">
    <dxf>
      <fill>
        <patternFill patternType="solid">
          <fgColor rgb="FFBDD7EE"/>
          <bgColor rgb="FF00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67-42DE-A0ED-4BF6737C0F2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67-42DE-A0ED-4BF6737C0F2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67-42DE-A0ED-4BF6737C0F2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67-42DE-A0ED-4BF6737C0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 w="12700" cap="flat" cmpd="sng" algn="ctr">
          <a:solidFill>
            <a:schemeClr val="accent5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8542588F-2079-7CB4-1D8F-554F7FF3C820}"/>
            </a:ext>
          </a:extLst>
        </xdr:cNvPr>
        <xdr:cNvSpPr/>
      </xdr:nvSpPr>
      <xdr:spPr>
        <a:xfrm>
          <a:off x="44500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2103" refreshedDate="45697.781243055557" createdVersion="8" refreshedVersion="8" minRefreshableVersion="3" recordCount="12" xr:uid="{E4514661-9BD0-46CC-AD29-09EF3BB14508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6D9754-84DF-49AC-B57F-BA5B590EC510}" name="피벗 테이블1" cacheId="6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1"/>
        <item x="2"/>
        <item x="0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/>
  </sheetViews>
  <sheetFormatPr defaultRowHeight="17.399999999999999" x14ac:dyDescent="0.4"/>
  <cols>
    <col min="1" max="1" width="11.09765625" bestFit="1" customWidth="1"/>
  </cols>
  <sheetData>
    <row r="1" spans="1:6" x14ac:dyDescent="0.4">
      <c r="A1" t="s">
        <v>3</v>
      </c>
    </row>
    <row r="3" spans="1:6" x14ac:dyDescent="0.4">
      <c r="A3" s="1" t="s">
        <v>186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  <row r="4" spans="1:6" x14ac:dyDescent="0.4">
      <c r="A4" s="1" t="s">
        <v>192</v>
      </c>
      <c r="B4" s="1" t="s">
        <v>199</v>
      </c>
      <c r="C4" s="1" t="s">
        <v>206</v>
      </c>
      <c r="D4" s="1">
        <v>98</v>
      </c>
      <c r="E4" s="1">
        <v>88</v>
      </c>
      <c r="F4" s="1">
        <v>90</v>
      </c>
    </row>
    <row r="5" spans="1:6" x14ac:dyDescent="0.4">
      <c r="A5" s="1" t="s">
        <v>193</v>
      </c>
      <c r="B5" s="1" t="s">
        <v>200</v>
      </c>
      <c r="C5" s="1" t="s">
        <v>207</v>
      </c>
      <c r="D5" s="1">
        <v>91</v>
      </c>
      <c r="E5" s="1">
        <v>88</v>
      </c>
      <c r="F5" s="1">
        <v>70</v>
      </c>
    </row>
    <row r="6" spans="1:6" x14ac:dyDescent="0.4">
      <c r="A6" s="1" t="s">
        <v>194</v>
      </c>
      <c r="B6" s="1" t="s">
        <v>201</v>
      </c>
      <c r="C6" s="1" t="s">
        <v>207</v>
      </c>
      <c r="D6" s="1">
        <v>88</v>
      </c>
      <c r="E6" s="1">
        <v>92</v>
      </c>
      <c r="F6" s="1">
        <v>60</v>
      </c>
    </row>
    <row r="7" spans="1:6" x14ac:dyDescent="0.4">
      <c r="A7" s="1" t="s">
        <v>195</v>
      </c>
      <c r="B7" s="1" t="s">
        <v>202</v>
      </c>
      <c r="C7" s="1" t="s">
        <v>207</v>
      </c>
      <c r="D7" s="1">
        <v>96</v>
      </c>
      <c r="E7" s="1">
        <v>90</v>
      </c>
      <c r="F7" s="1">
        <v>95</v>
      </c>
    </row>
    <row r="8" spans="1:6" x14ac:dyDescent="0.4">
      <c r="A8" s="1" t="s">
        <v>196</v>
      </c>
      <c r="B8" s="1" t="s">
        <v>203</v>
      </c>
      <c r="C8" s="1" t="s">
        <v>207</v>
      </c>
      <c r="D8" s="1">
        <v>78</v>
      </c>
      <c r="E8" s="1">
        <v>88</v>
      </c>
      <c r="F8" s="1">
        <v>90</v>
      </c>
    </row>
    <row r="9" spans="1:6" x14ac:dyDescent="0.4">
      <c r="A9" s="1" t="s">
        <v>197</v>
      </c>
      <c r="B9" s="1" t="s">
        <v>204</v>
      </c>
      <c r="C9" s="1" t="s">
        <v>207</v>
      </c>
      <c r="D9" s="1">
        <v>91</v>
      </c>
      <c r="E9" s="1">
        <v>70</v>
      </c>
      <c r="F9" s="1">
        <v>80</v>
      </c>
    </row>
    <row r="10" spans="1:6" x14ac:dyDescent="0.4">
      <c r="A10" s="1" t="s">
        <v>198</v>
      </c>
      <c r="B10" s="1" t="s">
        <v>205</v>
      </c>
      <c r="C10" s="1" t="s">
        <v>207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sqref="A1:H1"/>
    </sheetView>
  </sheetViews>
  <sheetFormatPr defaultRowHeight="17.399999999999999" x14ac:dyDescent="0.4"/>
  <cols>
    <col min="4" max="4" width="11.5" bestFit="1" customWidth="1"/>
    <col min="6" max="6" width="11.5" bestFit="1" customWidth="1"/>
    <col min="8" max="8" width="11.5" bestFit="1" customWidth="1"/>
  </cols>
  <sheetData>
    <row r="1" spans="1:8" ht="27.6" x14ac:dyDescent="0.4">
      <c r="A1" s="25" t="s">
        <v>80</v>
      </c>
      <c r="B1" s="25"/>
      <c r="C1" s="25"/>
      <c r="D1" s="25"/>
      <c r="E1" s="25"/>
      <c r="F1" s="25"/>
      <c r="G1" s="25"/>
      <c r="H1" s="25"/>
    </row>
    <row r="2" spans="1:8" ht="18" thickBot="1" x14ac:dyDescent="0.45"/>
    <row r="3" spans="1:8" x14ac:dyDescent="0.4">
      <c r="A3" s="26" t="s">
        <v>81</v>
      </c>
      <c r="B3" s="28" t="s">
        <v>82</v>
      </c>
      <c r="C3" s="28" t="s">
        <v>83</v>
      </c>
      <c r="D3" s="28"/>
      <c r="E3" s="28" t="s">
        <v>84</v>
      </c>
      <c r="F3" s="28"/>
      <c r="G3" s="28" t="s">
        <v>17</v>
      </c>
      <c r="H3" s="30"/>
    </row>
    <row r="4" spans="1:8" x14ac:dyDescent="0.4">
      <c r="A4" s="27"/>
      <c r="B4" s="29"/>
      <c r="C4" s="12" t="s">
        <v>48</v>
      </c>
      <c r="D4" s="12" t="s">
        <v>85</v>
      </c>
      <c r="E4" s="12" t="s">
        <v>48</v>
      </c>
      <c r="F4" s="12" t="s">
        <v>85</v>
      </c>
      <c r="G4" s="12" t="s">
        <v>48</v>
      </c>
      <c r="H4" s="14" t="s">
        <v>85</v>
      </c>
    </row>
    <row r="5" spans="1:8" x14ac:dyDescent="0.4">
      <c r="A5" s="15" t="s">
        <v>86</v>
      </c>
      <c r="B5" s="5" t="s">
        <v>87</v>
      </c>
      <c r="C5" s="5">
        <v>53</v>
      </c>
      <c r="D5" s="13">
        <v>116600</v>
      </c>
      <c r="E5" s="5">
        <v>34</v>
      </c>
      <c r="F5" s="13">
        <v>74800</v>
      </c>
      <c r="G5" s="5">
        <v>34</v>
      </c>
      <c r="H5" s="16">
        <v>74800</v>
      </c>
    </row>
    <row r="6" spans="1:8" x14ac:dyDescent="0.4">
      <c r="A6" s="15" t="s">
        <v>86</v>
      </c>
      <c r="B6" s="5" t="s">
        <v>88</v>
      </c>
      <c r="C6" s="5">
        <v>37</v>
      </c>
      <c r="D6" s="13">
        <v>85100</v>
      </c>
      <c r="E6" s="5">
        <v>26</v>
      </c>
      <c r="F6" s="13">
        <v>59800</v>
      </c>
      <c r="G6" s="5">
        <v>27</v>
      </c>
      <c r="H6" s="16">
        <v>62100</v>
      </c>
    </row>
    <row r="7" spans="1:8" x14ac:dyDescent="0.4">
      <c r="A7" s="15" t="s">
        <v>86</v>
      </c>
      <c r="B7" s="5" t="s">
        <v>89</v>
      </c>
      <c r="C7" s="5">
        <v>48</v>
      </c>
      <c r="D7" s="13">
        <v>103200</v>
      </c>
      <c r="E7" s="5">
        <v>47</v>
      </c>
      <c r="F7" s="13">
        <v>101050</v>
      </c>
      <c r="G7" s="5">
        <v>52</v>
      </c>
      <c r="H7" s="16">
        <v>111800</v>
      </c>
    </row>
    <row r="8" spans="1:8" x14ac:dyDescent="0.4">
      <c r="A8" s="15" t="s">
        <v>90</v>
      </c>
      <c r="B8" s="5" t="s">
        <v>87</v>
      </c>
      <c r="C8" s="5">
        <v>56</v>
      </c>
      <c r="D8" s="13">
        <v>123200</v>
      </c>
      <c r="E8" s="5">
        <v>18</v>
      </c>
      <c r="F8" s="13">
        <v>39600</v>
      </c>
      <c r="G8" s="5">
        <v>19</v>
      </c>
      <c r="H8" s="16">
        <v>41800</v>
      </c>
    </row>
    <row r="9" spans="1:8" x14ac:dyDescent="0.4">
      <c r="A9" s="15" t="s">
        <v>90</v>
      </c>
      <c r="B9" s="5" t="s">
        <v>88</v>
      </c>
      <c r="C9" s="5">
        <v>27</v>
      </c>
      <c r="D9" s="13">
        <v>62100</v>
      </c>
      <c r="E9" s="5">
        <v>26</v>
      </c>
      <c r="F9" s="13">
        <v>59800</v>
      </c>
      <c r="G9" s="5">
        <v>22</v>
      </c>
      <c r="H9" s="16">
        <v>50600</v>
      </c>
    </row>
    <row r="10" spans="1:8" x14ac:dyDescent="0.4">
      <c r="A10" s="15" t="s">
        <v>90</v>
      </c>
      <c r="B10" s="5" t="s">
        <v>89</v>
      </c>
      <c r="C10" s="5">
        <v>61</v>
      </c>
      <c r="D10" s="13">
        <v>131150</v>
      </c>
      <c r="E10" s="5">
        <v>54</v>
      </c>
      <c r="F10" s="13">
        <v>116100</v>
      </c>
      <c r="G10" s="5">
        <v>33</v>
      </c>
      <c r="H10" s="16">
        <v>70950</v>
      </c>
    </row>
    <row r="11" spans="1:8" x14ac:dyDescent="0.4">
      <c r="A11" s="15" t="s">
        <v>91</v>
      </c>
      <c r="B11" s="5" t="s">
        <v>87</v>
      </c>
      <c r="C11" s="5">
        <v>13</v>
      </c>
      <c r="D11" s="13">
        <v>28600</v>
      </c>
      <c r="E11" s="5">
        <v>61</v>
      </c>
      <c r="F11" s="13">
        <v>134200</v>
      </c>
      <c r="G11" s="5">
        <v>45</v>
      </c>
      <c r="H11" s="16">
        <v>99000</v>
      </c>
    </row>
    <row r="12" spans="1:8" x14ac:dyDescent="0.4">
      <c r="A12" s="15" t="s">
        <v>91</v>
      </c>
      <c r="B12" s="5" t="s">
        <v>88</v>
      </c>
      <c r="C12" s="5">
        <v>45</v>
      </c>
      <c r="D12" s="13">
        <v>103500</v>
      </c>
      <c r="E12" s="5">
        <v>31</v>
      </c>
      <c r="F12" s="13">
        <v>71300</v>
      </c>
      <c r="G12" s="5">
        <v>0</v>
      </c>
      <c r="H12" s="16">
        <v>0</v>
      </c>
    </row>
    <row r="13" spans="1:8" x14ac:dyDescent="0.4">
      <c r="A13" s="15" t="s">
        <v>91</v>
      </c>
      <c r="B13" s="5" t="s">
        <v>89</v>
      </c>
      <c r="C13" s="5">
        <v>41</v>
      </c>
      <c r="D13" s="13">
        <v>88150</v>
      </c>
      <c r="E13" s="5">
        <v>42</v>
      </c>
      <c r="F13" s="13">
        <v>90300</v>
      </c>
      <c r="G13" s="5">
        <v>60</v>
      </c>
      <c r="H13" s="16">
        <v>129000</v>
      </c>
    </row>
    <row r="14" spans="1:8" x14ac:dyDescent="0.4">
      <c r="A14" s="15" t="s">
        <v>92</v>
      </c>
      <c r="B14" s="5" t="s">
        <v>87</v>
      </c>
      <c r="C14" s="5">
        <v>24</v>
      </c>
      <c r="D14" s="13">
        <v>52800</v>
      </c>
      <c r="E14" s="5">
        <v>0</v>
      </c>
      <c r="F14" s="13">
        <v>0</v>
      </c>
      <c r="G14" s="5">
        <v>49</v>
      </c>
      <c r="H14" s="16">
        <v>107800</v>
      </c>
    </row>
    <row r="15" spans="1:8" x14ac:dyDescent="0.4">
      <c r="A15" s="15" t="s">
        <v>92</v>
      </c>
      <c r="B15" s="5" t="s">
        <v>88</v>
      </c>
      <c r="C15" s="5">
        <v>38</v>
      </c>
      <c r="D15" s="13">
        <v>87400</v>
      </c>
      <c r="E15" s="5">
        <v>43</v>
      </c>
      <c r="F15" s="13">
        <v>98900</v>
      </c>
      <c r="G15" s="5">
        <v>27</v>
      </c>
      <c r="H15" s="16">
        <v>62100</v>
      </c>
    </row>
    <row r="16" spans="1:8" ht="18" thickBot="1" x14ac:dyDescent="0.45">
      <c r="A16" s="17" t="s">
        <v>92</v>
      </c>
      <c r="B16" s="18" t="s">
        <v>89</v>
      </c>
      <c r="C16" s="18">
        <v>27</v>
      </c>
      <c r="D16" s="19">
        <v>58050</v>
      </c>
      <c r="E16" s="18">
        <v>67</v>
      </c>
      <c r="F16" s="19">
        <v>144050</v>
      </c>
      <c r="G16" s="18">
        <v>50</v>
      </c>
      <c r="H16" s="20">
        <v>107500</v>
      </c>
    </row>
  </sheetData>
  <mergeCells count="6">
    <mergeCell ref="A1:H1"/>
    <mergeCell ref="A3:A4"/>
    <mergeCell ref="B3:B4"/>
    <mergeCell ref="C3:D3"/>
    <mergeCell ref="E3:F3"/>
    <mergeCell ref="G3:H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sqref="A1:G1"/>
    </sheetView>
  </sheetViews>
  <sheetFormatPr defaultRowHeight="17.399999999999999" x14ac:dyDescent="0.4"/>
  <cols>
    <col min="4" max="6" width="9.09765625" bestFit="1" customWidth="1"/>
    <col min="7" max="7" width="10.59765625" bestFit="1" customWidth="1"/>
  </cols>
  <sheetData>
    <row r="1" spans="1:7" ht="21" x14ac:dyDescent="0.4">
      <c r="A1" s="31" t="s">
        <v>93</v>
      </c>
      <c r="B1" s="31"/>
      <c r="C1" s="31"/>
      <c r="D1" s="31"/>
      <c r="E1" s="31"/>
      <c r="F1" s="31"/>
      <c r="G1" s="31"/>
    </row>
    <row r="3" spans="1:7" x14ac:dyDescent="0.4">
      <c r="A3" s="5" t="s">
        <v>94</v>
      </c>
      <c r="B3" s="5" t="s">
        <v>95</v>
      </c>
      <c r="C3" s="5" t="s">
        <v>48</v>
      </c>
      <c r="D3" s="5" t="s">
        <v>96</v>
      </c>
      <c r="E3" s="5" t="s">
        <v>97</v>
      </c>
      <c r="F3" s="5" t="s">
        <v>98</v>
      </c>
      <c r="G3" s="5" t="s">
        <v>99</v>
      </c>
    </row>
    <row r="4" spans="1:7" x14ac:dyDescent="0.4">
      <c r="A4" s="5" t="s">
        <v>100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">
      <c r="A5" s="5" t="s">
        <v>101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">
      <c r="A6" s="5" t="s">
        <v>102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">
      <c r="A7" s="5" t="s">
        <v>103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">
      <c r="A8" s="5" t="s">
        <v>104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">
      <c r="A9" s="5" t="s">
        <v>105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">
      <c r="A10" s="5" t="s">
        <v>106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">
      <c r="A11" s="5" t="s">
        <v>107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">
      <c r="A12" s="5" t="s">
        <v>108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">
      <c r="A13" s="5" t="s">
        <v>109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">
      <c r="A14" s="5" t="s">
        <v>110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">
      <c r="A15" s="5" t="s">
        <v>111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G4:G15">
    <cfRule type="aboveAverage" dxfId="2" priority="2" aboveAverage="0"/>
  </conditionalFormatting>
  <conditionalFormatting sqref="C4:C15">
    <cfRule type="cellIs" dxfId="1" priority="1" operator="greaterThan">
      <formula>200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workbookViewId="0"/>
  </sheetViews>
  <sheetFormatPr defaultRowHeight="17.399999999999999" x14ac:dyDescent="0.4"/>
  <cols>
    <col min="4" max="4" width="10.59765625" bestFit="1" customWidth="1"/>
    <col min="6" max="6" width="10.3984375" bestFit="1" customWidth="1"/>
    <col min="7" max="7" width="10.59765625" bestFit="1" customWidth="1"/>
    <col min="8" max="10" width="9.09765625" bestFit="1" customWidth="1"/>
    <col min="11" max="11" width="8.69921875" customWidth="1"/>
  </cols>
  <sheetData>
    <row r="1" spans="1:11" x14ac:dyDescent="0.4">
      <c r="A1" s="2" t="s">
        <v>213</v>
      </c>
      <c r="B1" s="4" t="s">
        <v>4</v>
      </c>
      <c r="F1" s="3" t="s">
        <v>5</v>
      </c>
      <c r="G1" s="4" t="s">
        <v>6</v>
      </c>
    </row>
    <row r="2" spans="1:11" x14ac:dyDescent="0.4">
      <c r="A2" s="5" t="s">
        <v>7</v>
      </c>
      <c r="B2" s="5" t="s">
        <v>8</v>
      </c>
      <c r="C2" s="5" t="s">
        <v>9</v>
      </c>
      <c r="D2" s="6" t="s">
        <v>10</v>
      </c>
      <c r="F2" s="5" t="s">
        <v>11</v>
      </c>
      <c r="G2" s="5" t="s">
        <v>0</v>
      </c>
      <c r="H2" s="5" t="s">
        <v>12</v>
      </c>
      <c r="I2" s="5" t="s">
        <v>13</v>
      </c>
      <c r="J2" s="5" t="s">
        <v>14</v>
      </c>
      <c r="K2" s="5" t="s">
        <v>15</v>
      </c>
    </row>
    <row r="3" spans="1:11" x14ac:dyDescent="0.4">
      <c r="A3" s="5" t="s">
        <v>16</v>
      </c>
      <c r="B3" s="5" t="s">
        <v>17</v>
      </c>
      <c r="C3" s="5">
        <v>8</v>
      </c>
      <c r="D3" s="5" t="str">
        <f>IFERROR(CHOOSE(_xlfn.RANK.EQ(C3,$C$3:$C$12,0),"인기","선호"),"")</f>
        <v/>
      </c>
      <c r="F3" s="5" t="s">
        <v>18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">
      <c r="A4" s="5" t="s">
        <v>19</v>
      </c>
      <c r="B4" s="5" t="s">
        <v>17</v>
      </c>
      <c r="C4" s="5">
        <v>12</v>
      </c>
      <c r="D4" s="5" t="str">
        <f t="shared" ref="D4:D12" si="0">IFERROR(CHOOSE(_xlfn.RANK.EQ(C4,$C$3:$C$12,0),"인기","선호"),"")</f>
        <v/>
      </c>
      <c r="F4" s="5" t="s">
        <v>20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">
      <c r="A5" s="5" t="s">
        <v>21</v>
      </c>
      <c r="B5" s="5" t="s">
        <v>17</v>
      </c>
      <c r="C5" s="5">
        <v>15</v>
      </c>
      <c r="D5" s="5" t="str">
        <f t="shared" si="0"/>
        <v/>
      </c>
      <c r="F5" s="5" t="s">
        <v>22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">
      <c r="A6" s="5" t="s">
        <v>23</v>
      </c>
      <c r="B6" s="5" t="s">
        <v>24</v>
      </c>
      <c r="C6" s="5">
        <v>7</v>
      </c>
      <c r="D6" s="5" t="str">
        <f t="shared" si="0"/>
        <v/>
      </c>
      <c r="F6" s="5" t="s">
        <v>25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">
      <c r="A7" s="5" t="s">
        <v>26</v>
      </c>
      <c r="B7" s="5" t="s">
        <v>24</v>
      </c>
      <c r="C7" s="5">
        <v>24</v>
      </c>
      <c r="D7" s="5" t="str">
        <f t="shared" si="0"/>
        <v/>
      </c>
      <c r="F7" s="5" t="s">
        <v>27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">
      <c r="A8" s="5" t="s">
        <v>28</v>
      </c>
      <c r="B8" s="5" t="s">
        <v>24</v>
      </c>
      <c r="C8" s="5">
        <v>38</v>
      </c>
      <c r="D8" s="5" t="str">
        <f t="shared" si="0"/>
        <v>인기</v>
      </c>
      <c r="F8" s="5" t="s">
        <v>29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">
      <c r="A9" s="5" t="s">
        <v>30</v>
      </c>
      <c r="B9" s="5" t="s">
        <v>24</v>
      </c>
      <c r="C9" s="5">
        <v>30</v>
      </c>
      <c r="D9" s="5" t="str">
        <f t="shared" si="0"/>
        <v>선호</v>
      </c>
      <c r="F9" s="5" t="s">
        <v>31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">
      <c r="A10" s="5" t="s">
        <v>32</v>
      </c>
      <c r="B10" s="5" t="s">
        <v>33</v>
      </c>
      <c r="C10" s="5">
        <v>19</v>
      </c>
      <c r="D10" s="5" t="str">
        <f t="shared" si="0"/>
        <v/>
      </c>
      <c r="F10" s="5" t="s">
        <v>34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">
      <c r="A11" s="5" t="s">
        <v>30</v>
      </c>
      <c r="B11" s="5" t="s">
        <v>33</v>
      </c>
      <c r="C11" s="5">
        <v>26</v>
      </c>
      <c r="D11" s="5" t="str">
        <f t="shared" si="0"/>
        <v/>
      </c>
      <c r="F11" s="5" t="s">
        <v>35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">
      <c r="A12" s="5" t="s">
        <v>36</v>
      </c>
      <c r="B12" s="5" t="s">
        <v>33</v>
      </c>
      <c r="C12" s="5">
        <v>27</v>
      </c>
      <c r="D12" s="5" t="str">
        <f t="shared" si="0"/>
        <v/>
      </c>
      <c r="F12" s="32" t="s">
        <v>37</v>
      </c>
      <c r="G12" s="33"/>
      <c r="H12" s="33"/>
      <c r="I12" s="33"/>
      <c r="J12" s="34"/>
      <c r="K12" s="5">
        <f>ROUNDUP(DMAX(F2:K11,K2,G2:G3)-DMIN(F2:K11,K2,G2:G3),1)</f>
        <v>24.6</v>
      </c>
    </row>
    <row r="14" spans="1:11" x14ac:dyDescent="0.4">
      <c r="A14" s="3" t="s">
        <v>38</v>
      </c>
      <c r="B14" s="4" t="s">
        <v>39</v>
      </c>
      <c r="G14" s="3" t="s">
        <v>40</v>
      </c>
      <c r="H14" s="4" t="s">
        <v>183</v>
      </c>
    </row>
    <row r="15" spans="1:11" x14ac:dyDescent="0.4">
      <c r="A15" s="5" t="s">
        <v>41</v>
      </c>
      <c r="B15" s="5" t="s">
        <v>42</v>
      </c>
      <c r="C15" s="5" t="s">
        <v>43</v>
      </c>
      <c r="D15" s="5" t="s">
        <v>44</v>
      </c>
      <c r="E15" s="6" t="s">
        <v>45</v>
      </c>
      <c r="G15" s="5" t="s">
        <v>173</v>
      </c>
      <c r="H15" s="5" t="s">
        <v>172</v>
      </c>
      <c r="I15" s="5" t="s">
        <v>185</v>
      </c>
      <c r="J15" s="5" t="s">
        <v>171</v>
      </c>
    </row>
    <row r="16" spans="1:11" x14ac:dyDescent="0.4">
      <c r="A16" s="5" t="s">
        <v>49</v>
      </c>
      <c r="B16" s="5">
        <v>1</v>
      </c>
      <c r="C16" s="5">
        <v>2</v>
      </c>
      <c r="D16" s="5">
        <v>1</v>
      </c>
      <c r="E16" s="5" t="str">
        <f>IF(COUNTIF(B16:D16,"&gt;=1")=3,"경고","")</f>
        <v>경고</v>
      </c>
      <c r="G16" s="5" t="s">
        <v>174</v>
      </c>
      <c r="H16" s="5">
        <v>84</v>
      </c>
      <c r="I16" s="5">
        <v>84</v>
      </c>
      <c r="J16" s="9">
        <f>SUM(H16:I16)</f>
        <v>168</v>
      </c>
    </row>
    <row r="17" spans="1:10" x14ac:dyDescent="0.4">
      <c r="A17" s="5" t="s">
        <v>51</v>
      </c>
      <c r="B17" s="5">
        <v>0</v>
      </c>
      <c r="C17" s="5">
        <v>0</v>
      </c>
      <c r="D17" s="5">
        <v>0</v>
      </c>
      <c r="E17" s="5" t="str">
        <f t="shared" ref="E17:E25" si="1">IF(COUNTIF(B17:D17,"&gt;=1")=3,"경고","")</f>
        <v/>
      </c>
      <c r="G17" s="5" t="s">
        <v>175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4">
      <c r="A18" s="5" t="s">
        <v>52</v>
      </c>
      <c r="B18" s="5">
        <v>0</v>
      </c>
      <c r="C18" s="5">
        <v>1</v>
      </c>
      <c r="D18" s="5">
        <v>0</v>
      </c>
      <c r="E18" s="5" t="str">
        <f t="shared" si="1"/>
        <v/>
      </c>
      <c r="G18" s="5" t="s">
        <v>176</v>
      </c>
      <c r="H18" s="5">
        <v>83</v>
      </c>
      <c r="I18" s="5">
        <v>90</v>
      </c>
      <c r="J18" s="9">
        <f t="shared" si="2"/>
        <v>173</v>
      </c>
    </row>
    <row r="19" spans="1:10" x14ac:dyDescent="0.4">
      <c r="A19" s="5" t="s">
        <v>54</v>
      </c>
      <c r="B19" s="5">
        <v>0</v>
      </c>
      <c r="C19" s="5">
        <v>1</v>
      </c>
      <c r="D19" s="5">
        <v>0</v>
      </c>
      <c r="E19" s="5" t="str">
        <f t="shared" si="1"/>
        <v/>
      </c>
      <c r="G19" s="5" t="s">
        <v>177</v>
      </c>
      <c r="H19" s="5">
        <v>86</v>
      </c>
      <c r="I19" s="5">
        <v>89</v>
      </c>
      <c r="J19" s="9">
        <f t="shared" si="2"/>
        <v>175</v>
      </c>
    </row>
    <row r="20" spans="1:10" x14ac:dyDescent="0.4">
      <c r="A20" s="5" t="s">
        <v>55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178</v>
      </c>
      <c r="H20" s="5">
        <v>94</v>
      </c>
      <c r="I20" s="5">
        <v>91</v>
      </c>
      <c r="J20" s="9">
        <f t="shared" si="2"/>
        <v>185</v>
      </c>
    </row>
    <row r="21" spans="1:10" x14ac:dyDescent="0.4">
      <c r="A21" s="5" t="s">
        <v>56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179</v>
      </c>
      <c r="H21" s="5">
        <v>95</v>
      </c>
      <c r="I21" s="5">
        <v>93</v>
      </c>
      <c r="J21" s="9">
        <f t="shared" si="2"/>
        <v>188</v>
      </c>
    </row>
    <row r="22" spans="1:10" x14ac:dyDescent="0.4">
      <c r="A22" s="5" t="s">
        <v>57</v>
      </c>
      <c r="B22" s="5">
        <v>0</v>
      </c>
      <c r="C22" s="5">
        <v>0</v>
      </c>
      <c r="D22" s="5">
        <v>1</v>
      </c>
      <c r="E22" s="5" t="str">
        <f t="shared" si="1"/>
        <v/>
      </c>
      <c r="G22" s="5" t="s">
        <v>180</v>
      </c>
      <c r="H22" s="5">
        <v>87</v>
      </c>
      <c r="I22" s="5">
        <v>88</v>
      </c>
      <c r="J22" s="9">
        <f t="shared" si="2"/>
        <v>175</v>
      </c>
    </row>
    <row r="23" spans="1:10" x14ac:dyDescent="0.4">
      <c r="A23" s="5" t="s">
        <v>59</v>
      </c>
      <c r="B23" s="5">
        <v>1</v>
      </c>
      <c r="C23" s="5">
        <v>2</v>
      </c>
      <c r="D23" s="5">
        <v>2</v>
      </c>
      <c r="E23" s="5" t="str">
        <f t="shared" si="1"/>
        <v>경고</v>
      </c>
      <c r="G23" s="5" t="s">
        <v>181</v>
      </c>
      <c r="H23" s="5">
        <v>88</v>
      </c>
      <c r="I23" s="5">
        <v>85</v>
      </c>
      <c r="J23" s="9">
        <f t="shared" si="2"/>
        <v>173</v>
      </c>
    </row>
    <row r="24" spans="1:10" x14ac:dyDescent="0.4">
      <c r="A24" s="5" t="s">
        <v>60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182</v>
      </c>
      <c r="H24" s="5">
        <v>93</v>
      </c>
      <c r="I24" s="5">
        <v>78</v>
      </c>
      <c r="J24" s="9">
        <f t="shared" si="2"/>
        <v>171</v>
      </c>
    </row>
    <row r="25" spans="1:10" x14ac:dyDescent="0.4">
      <c r="A25" s="5" t="s">
        <v>61</v>
      </c>
      <c r="B25" s="5">
        <v>2</v>
      </c>
      <c r="C25" s="5">
        <v>1</v>
      </c>
      <c r="D25" s="5">
        <v>1</v>
      </c>
      <c r="E25" s="5" t="str">
        <f t="shared" si="1"/>
        <v>경고</v>
      </c>
      <c r="G25" s="32" t="s">
        <v>184</v>
      </c>
      <c r="H25" s="33"/>
      <c r="I25" s="34"/>
      <c r="J25" s="10">
        <f>COUNTIFS(H16,"&gt;=80",I16,"&gt;=80",J16,"&gt;"&amp;AVERAGE($J$16:$J$24))/COUNTA($J$16:$J$24)</f>
        <v>0</v>
      </c>
    </row>
    <row r="27" spans="1:10" x14ac:dyDescent="0.4">
      <c r="A27" s="3" t="s">
        <v>62</v>
      </c>
      <c r="B27" s="4" t="s">
        <v>63</v>
      </c>
    </row>
    <row r="28" spans="1:10" x14ac:dyDescent="0.4">
      <c r="A28" s="5" t="s">
        <v>41</v>
      </c>
      <c r="B28" s="5" t="s">
        <v>64</v>
      </c>
      <c r="C28" s="5" t="s">
        <v>48</v>
      </c>
      <c r="D28" s="6" t="s">
        <v>65</v>
      </c>
    </row>
    <row r="29" spans="1:10" x14ac:dyDescent="0.4">
      <c r="A29" s="5" t="s">
        <v>66</v>
      </c>
      <c r="B29" s="5" t="s">
        <v>67</v>
      </c>
      <c r="C29" s="5">
        <v>153</v>
      </c>
      <c r="D29" s="7">
        <f>HLOOKUP(_xlfn.RANK.EQ(C29,$C$29:$C$36,0),$G$35:$J$36,2,1)</f>
        <v>500000</v>
      </c>
    </row>
    <row r="30" spans="1:10" x14ac:dyDescent="0.4">
      <c r="A30" s="5" t="s">
        <v>68</v>
      </c>
      <c r="B30" s="5" t="s">
        <v>69</v>
      </c>
      <c r="C30" s="5">
        <v>174</v>
      </c>
      <c r="D30" s="7">
        <f t="shared" ref="D30:D36" si="3">HLOOKUP(_xlfn.RANK.EQ(C30,$C$29:$C$36,0),$G$35:$J$36,2,1)</f>
        <v>1000000</v>
      </c>
    </row>
    <row r="31" spans="1:10" x14ac:dyDescent="0.4">
      <c r="A31" s="5" t="s">
        <v>70</v>
      </c>
      <c r="B31" s="5" t="s">
        <v>67</v>
      </c>
      <c r="C31" s="5">
        <v>120</v>
      </c>
      <c r="D31" s="7">
        <f t="shared" si="3"/>
        <v>100000</v>
      </c>
    </row>
    <row r="32" spans="1:10" x14ac:dyDescent="0.4">
      <c r="A32" s="5" t="s">
        <v>71</v>
      </c>
      <c r="B32" s="5" t="s">
        <v>72</v>
      </c>
      <c r="C32" s="5">
        <v>97</v>
      </c>
      <c r="D32" s="7">
        <f t="shared" si="3"/>
        <v>100000</v>
      </c>
    </row>
    <row r="33" spans="1:10" x14ac:dyDescent="0.4">
      <c r="A33" s="5" t="s">
        <v>73</v>
      </c>
      <c r="B33" s="5" t="s">
        <v>67</v>
      </c>
      <c r="C33" s="5">
        <v>84</v>
      </c>
      <c r="D33" s="7">
        <f t="shared" si="3"/>
        <v>100000</v>
      </c>
    </row>
    <row r="34" spans="1:10" x14ac:dyDescent="0.4">
      <c r="A34" s="5" t="s">
        <v>74</v>
      </c>
      <c r="B34" s="5" t="s">
        <v>69</v>
      </c>
      <c r="C34" s="5">
        <v>126</v>
      </c>
      <c r="D34" s="7">
        <f t="shared" si="3"/>
        <v>300000</v>
      </c>
      <c r="F34" t="s">
        <v>75</v>
      </c>
    </row>
    <row r="35" spans="1:10" x14ac:dyDescent="0.4">
      <c r="A35" s="5" t="s">
        <v>76</v>
      </c>
      <c r="B35" s="5" t="s">
        <v>69</v>
      </c>
      <c r="C35" s="5">
        <v>57</v>
      </c>
      <c r="D35" s="7">
        <f t="shared" si="3"/>
        <v>100000</v>
      </c>
      <c r="F35" s="5" t="s">
        <v>77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">
      <c r="A36" s="5" t="s">
        <v>78</v>
      </c>
      <c r="B36" s="5" t="s">
        <v>72</v>
      </c>
      <c r="C36" s="5">
        <v>118</v>
      </c>
      <c r="D36" s="7">
        <f t="shared" si="3"/>
        <v>100000</v>
      </c>
      <c r="F36" s="5" t="s">
        <v>79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sqref="A1:F1"/>
    </sheetView>
  </sheetViews>
  <sheetFormatPr defaultRowHeight="17.399999999999999" x14ac:dyDescent="0.4"/>
  <cols>
    <col min="6" max="6" width="10.59765625" bestFit="1" customWidth="1"/>
  </cols>
  <sheetData>
    <row r="1" spans="1:6" ht="21" x14ac:dyDescent="0.4">
      <c r="A1" s="31" t="s">
        <v>112</v>
      </c>
      <c r="B1" s="31"/>
      <c r="C1" s="31"/>
      <c r="D1" s="31"/>
      <c r="E1" s="31"/>
      <c r="F1" s="31"/>
    </row>
    <row r="3" spans="1:6" x14ac:dyDescent="0.4">
      <c r="A3" s="5" t="s">
        <v>113</v>
      </c>
      <c r="B3" s="5" t="s">
        <v>114</v>
      </c>
      <c r="C3" s="5" t="s">
        <v>115</v>
      </c>
      <c r="D3" s="5" t="s">
        <v>48</v>
      </c>
      <c r="E3" s="5" t="s">
        <v>116</v>
      </c>
      <c r="F3" s="5" t="s">
        <v>117</v>
      </c>
    </row>
    <row r="4" spans="1:6" x14ac:dyDescent="0.4">
      <c r="A4" s="5" t="s">
        <v>120</v>
      </c>
      <c r="B4" s="5">
        <v>90</v>
      </c>
      <c r="C4" s="7">
        <v>35000</v>
      </c>
      <c r="D4" s="8">
        <v>92</v>
      </c>
      <c r="E4" s="5">
        <v>108</v>
      </c>
      <c r="F4" s="7">
        <f t="shared" ref="F4:F19" si="0">C4*D4</f>
        <v>3220000</v>
      </c>
    </row>
    <row r="5" spans="1:6" x14ac:dyDescent="0.4">
      <c r="A5" s="5" t="s">
        <v>120</v>
      </c>
      <c r="B5" s="5">
        <v>105</v>
      </c>
      <c r="C5" s="7">
        <v>35000</v>
      </c>
      <c r="D5" s="8">
        <v>111</v>
      </c>
      <c r="E5" s="5">
        <v>89</v>
      </c>
      <c r="F5" s="7">
        <f t="shared" si="0"/>
        <v>3885000</v>
      </c>
    </row>
    <row r="6" spans="1:6" x14ac:dyDescent="0.4">
      <c r="A6" s="5" t="s">
        <v>120</v>
      </c>
      <c r="B6" s="5">
        <v>95</v>
      </c>
      <c r="C6" s="7">
        <v>35000</v>
      </c>
      <c r="D6" s="5">
        <v>75</v>
      </c>
      <c r="E6" s="5">
        <v>125</v>
      </c>
      <c r="F6" s="7">
        <f t="shared" si="0"/>
        <v>2625000</v>
      </c>
    </row>
    <row r="7" spans="1:6" x14ac:dyDescent="0.4">
      <c r="A7" s="5" t="s">
        <v>120</v>
      </c>
      <c r="B7" s="5">
        <v>100</v>
      </c>
      <c r="C7" s="7">
        <v>35000</v>
      </c>
      <c r="D7" s="5">
        <v>85</v>
      </c>
      <c r="E7" s="5">
        <v>115</v>
      </c>
      <c r="F7" s="7">
        <f t="shared" si="0"/>
        <v>2975000</v>
      </c>
    </row>
    <row r="8" spans="1:6" x14ac:dyDescent="0.4">
      <c r="A8" s="5" t="s">
        <v>119</v>
      </c>
      <c r="B8" s="5">
        <v>100</v>
      </c>
      <c r="C8" s="7">
        <v>36000</v>
      </c>
      <c r="D8" s="8">
        <v>79</v>
      </c>
      <c r="E8" s="5">
        <v>121</v>
      </c>
      <c r="F8" s="7">
        <f t="shared" si="0"/>
        <v>2844000</v>
      </c>
    </row>
    <row r="9" spans="1:6" x14ac:dyDescent="0.4">
      <c r="A9" s="5" t="s">
        <v>119</v>
      </c>
      <c r="B9" s="5">
        <v>105</v>
      </c>
      <c r="C9" s="7">
        <v>36000</v>
      </c>
      <c r="D9" s="8">
        <v>84</v>
      </c>
      <c r="E9" s="5">
        <v>116</v>
      </c>
      <c r="F9" s="7">
        <f t="shared" si="0"/>
        <v>3024000</v>
      </c>
    </row>
    <row r="10" spans="1:6" x14ac:dyDescent="0.4">
      <c r="A10" s="5" t="s">
        <v>119</v>
      </c>
      <c r="B10" s="5">
        <v>90</v>
      </c>
      <c r="C10" s="7">
        <v>36000</v>
      </c>
      <c r="D10" s="5">
        <v>57</v>
      </c>
      <c r="E10" s="5">
        <v>143</v>
      </c>
      <c r="F10" s="7">
        <f t="shared" si="0"/>
        <v>2052000</v>
      </c>
    </row>
    <row r="11" spans="1:6" x14ac:dyDescent="0.4">
      <c r="A11" s="5" t="s">
        <v>119</v>
      </c>
      <c r="B11" s="5">
        <v>95</v>
      </c>
      <c r="C11" s="7">
        <v>36000</v>
      </c>
      <c r="D11" s="5">
        <v>68</v>
      </c>
      <c r="E11" s="5">
        <v>132</v>
      </c>
      <c r="F11" s="7">
        <f t="shared" si="0"/>
        <v>2448000</v>
      </c>
    </row>
    <row r="12" spans="1:6" x14ac:dyDescent="0.4">
      <c r="A12" s="5" t="s">
        <v>118</v>
      </c>
      <c r="B12" s="5">
        <v>95</v>
      </c>
      <c r="C12" s="7">
        <v>42000</v>
      </c>
      <c r="D12" s="8">
        <v>94</v>
      </c>
      <c r="E12" s="5">
        <v>106</v>
      </c>
      <c r="F12" s="7">
        <f t="shared" si="0"/>
        <v>3948000</v>
      </c>
    </row>
    <row r="13" spans="1:6" x14ac:dyDescent="0.4">
      <c r="A13" s="5" t="s">
        <v>118</v>
      </c>
      <c r="B13" s="5">
        <v>90</v>
      </c>
      <c r="C13" s="7">
        <v>42000</v>
      </c>
      <c r="D13" s="8">
        <v>102</v>
      </c>
      <c r="E13" s="5">
        <v>98</v>
      </c>
      <c r="F13" s="7">
        <f t="shared" si="0"/>
        <v>4284000</v>
      </c>
    </row>
    <row r="14" spans="1:6" x14ac:dyDescent="0.4">
      <c r="A14" s="5" t="s">
        <v>118</v>
      </c>
      <c r="B14" s="5">
        <v>105</v>
      </c>
      <c r="C14" s="7">
        <v>42000</v>
      </c>
      <c r="D14" s="5">
        <v>47</v>
      </c>
      <c r="E14" s="5">
        <v>153</v>
      </c>
      <c r="F14" s="7">
        <f t="shared" si="0"/>
        <v>1974000</v>
      </c>
    </row>
    <row r="15" spans="1:6" x14ac:dyDescent="0.4">
      <c r="A15" s="5" t="s">
        <v>118</v>
      </c>
      <c r="B15" s="5">
        <v>100</v>
      </c>
      <c r="C15" s="7">
        <v>42000</v>
      </c>
      <c r="D15" s="5">
        <v>68</v>
      </c>
      <c r="E15" s="5">
        <v>132</v>
      </c>
      <c r="F15" s="7">
        <f t="shared" si="0"/>
        <v>2856000</v>
      </c>
    </row>
    <row r="16" spans="1:6" x14ac:dyDescent="0.4">
      <c r="A16" s="5" t="s">
        <v>121</v>
      </c>
      <c r="B16" s="5">
        <v>100</v>
      </c>
      <c r="C16" s="7">
        <v>37500</v>
      </c>
      <c r="D16" s="8">
        <v>118</v>
      </c>
      <c r="E16" s="5">
        <v>82</v>
      </c>
      <c r="F16" s="7">
        <f t="shared" si="0"/>
        <v>4425000</v>
      </c>
    </row>
    <row r="17" spans="1:6" x14ac:dyDescent="0.4">
      <c r="A17" s="5" t="s">
        <v>121</v>
      </c>
      <c r="B17" s="5">
        <v>90</v>
      </c>
      <c r="C17" s="7">
        <v>37500</v>
      </c>
      <c r="D17" s="8">
        <v>120</v>
      </c>
      <c r="E17" s="5">
        <v>80</v>
      </c>
      <c r="F17" s="7">
        <f t="shared" si="0"/>
        <v>4500000</v>
      </c>
    </row>
    <row r="18" spans="1:6" x14ac:dyDescent="0.4">
      <c r="A18" s="5" t="s">
        <v>121</v>
      </c>
      <c r="B18" s="5">
        <v>105</v>
      </c>
      <c r="C18" s="7">
        <v>37500</v>
      </c>
      <c r="D18" s="5">
        <v>95</v>
      </c>
      <c r="E18" s="5">
        <v>105</v>
      </c>
      <c r="F18" s="7">
        <f t="shared" si="0"/>
        <v>3562500</v>
      </c>
    </row>
    <row r="19" spans="1:6" x14ac:dyDescent="0.4">
      <c r="A19" s="5" t="s">
        <v>121</v>
      </c>
      <c r="B19" s="5">
        <v>95</v>
      </c>
      <c r="C19" s="7">
        <v>37500</v>
      </c>
      <c r="D19" s="5">
        <v>99</v>
      </c>
      <c r="E19" s="5">
        <v>101</v>
      </c>
      <c r="F19" s="7">
        <f t="shared" si="0"/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abSelected="1" workbookViewId="0">
      <selection sqref="A1:H1"/>
    </sheetView>
  </sheetViews>
  <sheetFormatPr defaultRowHeight="17.399999999999999" x14ac:dyDescent="0.4"/>
  <cols>
    <col min="1" max="1" width="12.296875" bestFit="1" customWidth="1"/>
    <col min="2" max="2" width="11.19921875" bestFit="1" customWidth="1"/>
    <col min="3" max="5" width="10" bestFit="1" customWidth="1"/>
    <col min="6" max="6" width="10.8984375" bestFit="1" customWidth="1"/>
    <col min="7" max="7" width="9.09765625" bestFit="1" customWidth="1"/>
    <col min="8" max="8" width="10.59765625" bestFit="1" customWidth="1"/>
  </cols>
  <sheetData>
    <row r="1" spans="1:8" ht="21" x14ac:dyDescent="0.4">
      <c r="A1" s="31" t="s">
        <v>122</v>
      </c>
      <c r="B1" s="31"/>
      <c r="C1" s="31"/>
      <c r="D1" s="31"/>
      <c r="E1" s="31"/>
      <c r="F1" s="31"/>
      <c r="G1" s="31"/>
      <c r="H1" s="31"/>
    </row>
    <row r="3" spans="1:8" x14ac:dyDescent="0.4">
      <c r="A3" s="5" t="s">
        <v>46</v>
      </c>
      <c r="B3" s="5" t="s">
        <v>41</v>
      </c>
      <c r="C3" s="5" t="s">
        <v>47</v>
      </c>
      <c r="D3" s="5" t="s">
        <v>123</v>
      </c>
      <c r="E3" s="5" t="s">
        <v>124</v>
      </c>
      <c r="F3" s="5" t="s">
        <v>125</v>
      </c>
      <c r="G3" s="5" t="s">
        <v>98</v>
      </c>
      <c r="H3" s="5" t="s">
        <v>126</v>
      </c>
    </row>
    <row r="4" spans="1:8" x14ac:dyDescent="0.4">
      <c r="A4" s="5" t="s">
        <v>127</v>
      </c>
      <c r="B4" s="5" t="s">
        <v>128</v>
      </c>
      <c r="C4" s="5" t="s">
        <v>129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">
      <c r="A5" s="5" t="s">
        <v>127</v>
      </c>
      <c r="B5" s="5" t="s">
        <v>130</v>
      </c>
      <c r="C5" s="5" t="s">
        <v>50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">
      <c r="A6" s="5" t="s">
        <v>127</v>
      </c>
      <c r="B6" s="5" t="s">
        <v>131</v>
      </c>
      <c r="C6" s="5" t="s">
        <v>53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">
      <c r="A7" s="5" t="s">
        <v>127</v>
      </c>
      <c r="B7" s="5" t="s">
        <v>132</v>
      </c>
      <c r="C7" s="5" t="s">
        <v>58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">
      <c r="A8" s="5" t="s">
        <v>133</v>
      </c>
      <c r="B8" s="5" t="s">
        <v>134</v>
      </c>
      <c r="C8" s="5" t="s">
        <v>129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">
      <c r="A9" s="5" t="s">
        <v>133</v>
      </c>
      <c r="B9" s="5" t="s">
        <v>135</v>
      </c>
      <c r="C9" s="5" t="s">
        <v>50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">
      <c r="A10" s="5" t="s">
        <v>133</v>
      </c>
      <c r="B10" s="5" t="s">
        <v>136</v>
      </c>
      <c r="C10" s="5" t="s">
        <v>50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">
      <c r="A11" s="5" t="s">
        <v>133</v>
      </c>
      <c r="B11" s="5" t="s">
        <v>137</v>
      </c>
      <c r="C11" s="5" t="s">
        <v>53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">
      <c r="A12" s="5" t="s">
        <v>138</v>
      </c>
      <c r="B12" s="5" t="s">
        <v>139</v>
      </c>
      <c r="C12" s="5" t="s">
        <v>50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">
      <c r="A13" s="5" t="s">
        <v>138</v>
      </c>
      <c r="B13" s="5" t="s">
        <v>140</v>
      </c>
      <c r="C13" s="5" t="s">
        <v>53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">
      <c r="A14" s="5" t="s">
        <v>138</v>
      </c>
      <c r="B14" s="5" t="s">
        <v>141</v>
      </c>
      <c r="C14" s="5" t="s">
        <v>58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">
      <c r="A15" s="5" t="s">
        <v>138</v>
      </c>
      <c r="B15" s="5" t="s">
        <v>142</v>
      </c>
      <c r="C15" s="5" t="s">
        <v>58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">
      <c r="A18" s="21" t="s">
        <v>41</v>
      </c>
      <c r="B18" t="s">
        <v>208</v>
      </c>
    </row>
    <row r="20" spans="1:5" x14ac:dyDescent="0.4">
      <c r="A20" s="21" t="s">
        <v>212</v>
      </c>
      <c r="B20" s="21" t="s">
        <v>211</v>
      </c>
    </row>
    <row r="21" spans="1:5" x14ac:dyDescent="0.4">
      <c r="A21" s="21" t="s">
        <v>209</v>
      </c>
      <c r="B21" t="s">
        <v>50</v>
      </c>
      <c r="C21" t="s">
        <v>53</v>
      </c>
      <c r="D21" t="s">
        <v>129</v>
      </c>
      <c r="E21" t="s">
        <v>58</v>
      </c>
    </row>
    <row r="22" spans="1:5" x14ac:dyDescent="0.4">
      <c r="A22" s="22" t="s">
        <v>127</v>
      </c>
      <c r="B22" s="23">
        <v>3045000</v>
      </c>
      <c r="C22" s="23">
        <v>2610000</v>
      </c>
      <c r="D22" s="23">
        <v>3741000</v>
      </c>
      <c r="E22" s="23">
        <v>2088000</v>
      </c>
    </row>
    <row r="23" spans="1:5" x14ac:dyDescent="0.4">
      <c r="A23" s="22" t="s">
        <v>138</v>
      </c>
      <c r="B23" s="23">
        <v>2871000</v>
      </c>
      <c r="C23" s="23">
        <v>2305500</v>
      </c>
      <c r="D23" s="23"/>
      <c r="E23" s="23">
        <v>1914000</v>
      </c>
    </row>
    <row r="24" spans="1:5" x14ac:dyDescent="0.4">
      <c r="A24" s="22" t="s">
        <v>133</v>
      </c>
      <c r="B24" s="23">
        <v>3066750</v>
      </c>
      <c r="C24" s="23">
        <v>2349000</v>
      </c>
      <c r="D24" s="23">
        <v>4089000</v>
      </c>
      <c r="E24" s="23"/>
    </row>
    <row r="25" spans="1:5" x14ac:dyDescent="0.4">
      <c r="A25" s="22" t="s">
        <v>210</v>
      </c>
      <c r="B25" s="23">
        <v>3012375</v>
      </c>
      <c r="C25" s="23">
        <v>2421500</v>
      </c>
      <c r="D25" s="23">
        <v>3915000</v>
      </c>
      <c r="E25" s="23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sqref="A1:F1"/>
    </sheetView>
  </sheetViews>
  <sheetFormatPr defaultRowHeight="17.399999999999999" x14ac:dyDescent="0.4"/>
  <cols>
    <col min="7" max="7" width="5.59765625" customWidth="1"/>
  </cols>
  <sheetData>
    <row r="1" spans="1:6" ht="21" x14ac:dyDescent="0.4">
      <c r="A1" s="31" t="s">
        <v>143</v>
      </c>
      <c r="B1" s="31"/>
      <c r="C1" s="31"/>
      <c r="D1" s="31"/>
      <c r="E1" s="31"/>
      <c r="F1" s="31"/>
    </row>
    <row r="3" spans="1:6" x14ac:dyDescent="0.4">
      <c r="A3" s="24" t="s">
        <v>144</v>
      </c>
      <c r="B3" s="24" t="s">
        <v>145</v>
      </c>
      <c r="C3" s="24" t="s">
        <v>146</v>
      </c>
      <c r="D3" s="24" t="s">
        <v>147</v>
      </c>
      <c r="E3" s="24" t="s">
        <v>148</v>
      </c>
      <c r="F3" s="24" t="s">
        <v>149</v>
      </c>
    </row>
    <row r="4" spans="1:6" x14ac:dyDescent="0.4">
      <c r="A4" s="5" t="s">
        <v>150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">
      <c r="A5" s="5" t="s">
        <v>151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">
      <c r="A6" s="5" t="s">
        <v>152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">
      <c r="A7" s="5" t="s">
        <v>153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">
      <c r="A8" s="5" t="s">
        <v>154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">
      <c r="A9" s="5" t="s">
        <v>155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">
      <c r="A10" s="5" t="s">
        <v>156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">
      <c r="A11" s="5" t="s">
        <v>157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">
      <c r="A12" s="5" t="s">
        <v>158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">
      <c r="A13" s="5" t="s">
        <v>159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">
      <c r="A14" s="5" t="s">
        <v>15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sqref="A1:E1"/>
    </sheetView>
  </sheetViews>
  <sheetFormatPr defaultRowHeight="17.399999999999999" x14ac:dyDescent="0.4"/>
  <sheetData>
    <row r="1" spans="1:5" ht="21" x14ac:dyDescent="0.4">
      <c r="A1" s="31" t="s">
        <v>160</v>
      </c>
      <c r="B1" s="31"/>
      <c r="C1" s="31"/>
      <c r="D1" s="31"/>
      <c r="E1" s="31"/>
    </row>
    <row r="3" spans="1:5" x14ac:dyDescent="0.4">
      <c r="A3" s="5" t="s">
        <v>161</v>
      </c>
      <c r="B3" s="5" t="s">
        <v>162</v>
      </c>
      <c r="C3" s="5" t="s">
        <v>163</v>
      </c>
      <c r="D3" s="5" t="s">
        <v>164</v>
      </c>
      <c r="E3" s="5" t="s">
        <v>165</v>
      </c>
    </row>
    <row r="4" spans="1:5" x14ac:dyDescent="0.4">
      <c r="A4" s="5" t="s">
        <v>166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">
      <c r="A5" s="5" t="s">
        <v>167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">
      <c r="A6" s="5" t="s">
        <v>168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">
      <c r="A7" s="5" t="s">
        <v>169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">
      <c r="A8" s="5" t="s">
        <v>170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영균 정</cp:lastModifiedBy>
  <dcterms:created xsi:type="dcterms:W3CDTF">2023-04-27T08:01:32Z</dcterms:created>
  <dcterms:modified xsi:type="dcterms:W3CDTF">2025-02-09T10:16:43Z</dcterms:modified>
</cp:coreProperties>
</file>