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9C508CF7-6538-4117-A445-E3B83FCBD582}" xr6:coauthVersionLast="47" xr6:coauthVersionMax="47" xr10:uidLastSave="{00000000-0000-0000-0000-000000000000}"/>
  <bookViews>
    <workbookView xWindow="-120" yWindow="-120" windowWidth="29040" windowHeight="1584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4" l="1"/>
  <c r="D30" i="4"/>
  <c r="D31" i="4"/>
  <c r="D32" i="4"/>
  <c r="D33" i="4"/>
  <c r="D34" i="4"/>
  <c r="D35" i="4"/>
  <c r="D36" i="4"/>
  <c r="K12" i="4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8" i="5"/>
  <c r="F10" i="5"/>
  <c r="F19" i="5"/>
  <c r="F11" i="5"/>
  <c r="F6" i="5"/>
  <c r="F8" i="5"/>
  <c r="F9" i="5"/>
  <c r="F7" i="5"/>
  <c r="F4" i="5"/>
  <c r="F16" i="5"/>
  <c r="F14" i="5"/>
  <c r="F15" i="5"/>
  <c r="F17" i="5"/>
  <c r="F5" i="5"/>
  <c r="F12" i="5"/>
  <c r="F13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H13" authorId="0" shapeId="0" xr:uid="{91131040-3AE4-4FF2-8948-DF7143487BDB}">
      <text>
        <r>
          <rPr>
            <sz val="9"/>
            <color indexed="81"/>
            <rFont val="Tahoma"/>
            <family val="2"/>
          </rPr>
          <t>3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<sst xmlns="http://schemas.openxmlformats.org/spreadsheetml/2006/main" count="305" uniqueCount="212">
  <si>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</si>
  <si>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</si>
  <si>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</si>
  <si>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</si>
  <si>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</si>
  <si>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</si>
  <si>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</si>
  <si>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</si>
  <si>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</si>
  <si>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</si>
  <si>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</si>
  <si>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</si>
  <si>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</si>
  <si>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</si>
  <si>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</si>
  <si>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</si>
  <si>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</si>
  <si>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</si>
  <si>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</si>
  <si>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</si>
  <si>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</si>
  <si>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</si>
  <si>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</si>
  <si>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</si>
  <si>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</si>
  <si>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</si>
  <si>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</si>
  <si>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</si>
  <si>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</si>
  <si>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</si>
  <si>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</si>
  <si>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</si>
  <si>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</si>
  <si>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</si>
  <si>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</si>
  <si>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</si>
  <si>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</si>
  <si>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</si>
  <si>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</si>
  <si>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</si>
  <si>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</si>
  <si>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</si>
  <si>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</si>
  <si>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</si>
  <si>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</si>
  <si>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</si>
  <si>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</si>
  <si>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</si>
  <si>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</si>
  <si>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</si>
  <si>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</si>
  <si>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</si>
  <si>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</si>
  <si>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</si>
  <si>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</si>
  <si>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</si>
  <si>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</si>
  <si>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</si>
  <si>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</si>
  <si>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</si>
  <si>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</si>
  <si>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</si>
  <si>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</si>
  <si>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</si>
  <si>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</si>
  <si>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</si>
  <si>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</si>
  <si>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</si>
  <si>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</si>
  <si>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</si>
  <si>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</si>
  <si>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</si>
  <si>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</si>
  <si>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</si>
  <si>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</si>
  <si>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</si>
  <si>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</si>
  <si>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</si>
  <si>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</si>
  <si>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</si>
  <si>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</si>
  <si>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</si>
  <si>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</si>
  <si>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</si>
  <si>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</si>
  <si>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</si>
  <si>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</si>
  <si>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</si>
  <si>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</si>
  <si>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</si>
  <si>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</si>
  <si>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</si>
  <si>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</si>
  <si>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</si>
  <si>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</si>
  <si>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</si>
  <si>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</si>
  <si>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</si>
  <si>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</si>
  <si>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</si>
  <si>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</si>
  <si>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</si>
  <si>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</si>
  <si>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</si>
  <si>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</si>
  <si>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</si>
  <si>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</si>
  <si>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</si>
  <si>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</si>
  <si>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</si>
  <si>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</si>
  <si>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</si>
  <si>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</si>
  <si>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</si>
  <si>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</si>
  <si>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</si>
  <si>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</si>
  <si>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</si>
  <si>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</si>
  <si>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</si>
  <si>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</si>
  <si>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</si>
  <si>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</si>
  <si>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</si>
  <si>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</si>
  <si>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</si>
  <si>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</si>
  <si>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</si>
  <si>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</si>
  <si>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</si>
  <si>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</si>
  <si>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</si>
  <si>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</si>
  <si>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</si>
  <si>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</si>
  <si>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</si>
  <si>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</si>
  <si>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</si>
  <si>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</si>
  <si>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</si>
  <si>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</si>
  <si>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</si>
  <si>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</si>
  <si>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</si>
  <si>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</si>
  <si>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</si>
  <si>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</si>
  <si>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</si>
  <si>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</si>
  <si>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</si>
  <si>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</si>
  <si>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</si>
  <si>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</si>
  <si>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</si>
  <si>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</si>
  <si>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</si>
  <si>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</si>
  <si>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</si>
  <si>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</si>
  <si>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</si>
  <si>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</si>
  <si>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</si>
  <si>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</si>
  <si>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</si>
  <si>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</si>
  <si>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</si>
  <si>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</si>
  <si>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</si>
  <si>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</si>
  <si>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</si>
  <si>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</si>
  <si>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</si>
  <si>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</si>
  <si>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</si>
  <si>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</si>
  <si>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</si>
  <si>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</si>
  <si>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</si>
  <si>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</si>
  <si>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</si>
  <si>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</si>
  <si>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</si>
  <si>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</si>
  <si>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</si>
  <si>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</si>
  <si>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</si>
  <si>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</si>
  <si>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</si>
  <si>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</si>
  <si>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</si>
  <si>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</si>
  <si>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</si>
  <si>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</si>
  <si>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</si>
  <si>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</si>
  <si>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</si>
  <si>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</si>
  <si>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</si>
  <si>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</si>
  <si>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</si>
  <si>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</si>
  <si>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</si>
  <si>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</si>
  <si>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</si>
  <si>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</si>
  <si>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</si>
  <si>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</si>
  <si>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여</t>
    <phoneticPr fontId="1" type="noConversion"/>
  </si>
  <si>
    <t>남</t>
    <phoneticPr fontId="1" type="noConversion"/>
  </si>
  <si>
    <t>(모두)</t>
  </si>
  <si>
    <t>총합계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</si>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</sst>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"/>
    <numFmt numFmtId="177" formatCode="#,##0&quot;만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3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5"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numFmt numFmtId="3" formatCode="#,##0"/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E4D-4C64-A71D-EB38084A98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322D08EF-063C-51BF-E35E-703CE2F9E793}"/>
            </a:ext>
          </a:extLst>
        </xdr:cNvPr>
        <xdr:cNvSpPr/>
      </xdr:nvSpPr>
      <xdr:spPr>
        <a:xfrm>
          <a:off x="45434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300.694853587964" createdVersion="8" refreshedVersion="8" minRefreshableVersion="3" recordCount="12" xr:uid="{9346E45E-7ED7-483A-A083-AA7C6BDF4848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79EDB17-CCA2-4AB9-B560-7C3DC7FAA657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compactData="0" multipleFieldFilters="0">
  <location ref="A20:E25" firstHeaderRow="1" firstDataRow="2" firstDataCol="1" rowPageCount="1" colPageCount="1"/>
  <pivotFields count="8">
    <pivotField axis="axisRow" compact="0" outline="0" showAll="0" sortType="descending">
      <items count="4">
        <item x="1"/>
        <item x="2"/>
        <item x="0"/>
        <item t="default"/>
      </items>
    </pivotField>
    <pivotField axis="axisPage" compact="0" outline="0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compact="0" outline="0" showAll="0">
      <items count="5">
        <item x="1"/>
        <item x="2"/>
        <item x="0"/>
        <item x="3"/>
        <item t="default"/>
      </items>
    </pivotField>
    <pivotField compact="0" outline="0" showAll="0"/>
    <pivotField compact="0" numFmtId="41" outline="0" showAll="0"/>
    <pivotField compact="0" numFmtId="41" outline="0" showAll="0"/>
    <pivotField compact="0" numFmtId="41" outline="0" showAll="0"/>
    <pivotField dataField="1" compact="0" numFmtId="41" outline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3"/>
  </dataFields>
  <formats count="1">
    <format dxfId="2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1" sqref="F11"/>
    </sheetView>
  </sheetViews>
  <sheetFormatPr defaultRowHeight="16.5" x14ac:dyDescent="0.3"/>
  <cols>
    <col min="1" max="1" width="11.125" bestFit="1" customWidth="1"/>
  </cols>
  <sheetData>
    <row r="1" spans="1:6" x14ac:dyDescent="0.3">
      <c r="A1" t="s">
        <v>3</v>
      </c>
    </row>
    <row r="3" spans="1:6" x14ac:dyDescent="0.3">
      <c r="A3" s="1" t="s">
        <v>187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 x14ac:dyDescent="0.3">
      <c r="A4" s="1" t="s">
        <v>193</v>
      </c>
      <c r="B4" s="1" t="s">
        <v>200</v>
      </c>
      <c r="C4" s="1" t="s">
        <v>207</v>
      </c>
      <c r="D4" s="1">
        <v>98</v>
      </c>
      <c r="E4" s="1">
        <v>88</v>
      </c>
      <c r="F4" s="1">
        <v>90</v>
      </c>
    </row>
    <row r="5" spans="1:6" x14ac:dyDescent="0.3">
      <c r="A5" s="1" t="s">
        <v>194</v>
      </c>
      <c r="B5" s="1" t="s">
        <v>201</v>
      </c>
      <c r="C5" s="1" t="s">
        <v>208</v>
      </c>
      <c r="D5" s="1">
        <v>91</v>
      </c>
      <c r="E5" s="1">
        <v>88</v>
      </c>
      <c r="F5" s="1">
        <v>70</v>
      </c>
    </row>
    <row r="6" spans="1:6" x14ac:dyDescent="0.3">
      <c r="A6" s="1" t="s">
        <v>195</v>
      </c>
      <c r="B6" s="1" t="s">
        <v>202</v>
      </c>
      <c r="C6" s="1" t="s">
        <v>208</v>
      </c>
      <c r="D6" s="1">
        <v>88</v>
      </c>
      <c r="E6" s="1">
        <v>92</v>
      </c>
      <c r="F6" s="1">
        <v>60</v>
      </c>
    </row>
    <row r="7" spans="1:6" x14ac:dyDescent="0.3">
      <c r="A7" s="1" t="s">
        <v>196</v>
      </c>
      <c r="B7" s="1" t="s">
        <v>203</v>
      </c>
      <c r="C7" s="1" t="s">
        <v>208</v>
      </c>
      <c r="D7" s="1">
        <v>96</v>
      </c>
      <c r="E7" s="1">
        <v>90</v>
      </c>
      <c r="F7" s="1">
        <v>95</v>
      </c>
    </row>
    <row r="8" spans="1:6" x14ac:dyDescent="0.3">
      <c r="A8" s="1" t="s">
        <v>197</v>
      </c>
      <c r="B8" s="1" t="s">
        <v>204</v>
      </c>
      <c r="C8" s="1" t="s">
        <v>208</v>
      </c>
      <c r="D8" s="1">
        <v>78</v>
      </c>
      <c r="E8" s="1">
        <v>88</v>
      </c>
      <c r="F8" s="1">
        <v>90</v>
      </c>
    </row>
    <row r="9" spans="1:6" x14ac:dyDescent="0.3">
      <c r="A9" s="1" t="s">
        <v>198</v>
      </c>
      <c r="B9" s="1" t="s">
        <v>205</v>
      </c>
      <c r="C9" s="1" t="s">
        <v>208</v>
      </c>
      <c r="D9" s="1">
        <v>91</v>
      </c>
      <c r="E9" s="1">
        <v>70</v>
      </c>
      <c r="F9" s="1">
        <v>80</v>
      </c>
    </row>
    <row r="10" spans="1:6" x14ac:dyDescent="0.3">
      <c r="A10" s="1" t="s">
        <v>199</v>
      </c>
      <c r="B10" s="1" t="s">
        <v>206</v>
      </c>
      <c r="C10" s="1" t="s">
        <v>208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J27" sqref="J27"/>
    </sheetView>
  </sheetViews>
  <sheetFormatPr defaultRowHeight="16.5" x14ac:dyDescent="0.3"/>
  <cols>
    <col min="4" max="4" width="11.75" bestFit="1" customWidth="1"/>
    <col min="6" max="6" width="11.75" bestFit="1" customWidth="1"/>
    <col min="8" max="8" width="11.75" bestFit="1" customWidth="1"/>
  </cols>
  <sheetData>
    <row r="1" spans="1:8" ht="27.75" x14ac:dyDescent="0.3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7.25" thickBot="1" x14ac:dyDescent="0.35"/>
    <row r="3" spans="1:8" x14ac:dyDescent="0.3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3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3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3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3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3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3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3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3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3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3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3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3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7.25" thickBot="1" x14ac:dyDescent="0.3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N8" sqref="N8"/>
    </sheetView>
  </sheetViews>
  <sheetFormatPr defaultRowHeight="16.5" x14ac:dyDescent="0.3"/>
  <cols>
    <col min="4" max="6" width="9.125" bestFit="1" customWidth="1"/>
    <col min="7" max="7" width="10.625" bestFit="1" customWidth="1"/>
  </cols>
  <sheetData>
    <row r="1" spans="1:7" ht="20.25" x14ac:dyDescent="0.3">
      <c r="A1" s="12" t="s">
        <v>94</v>
      </c>
      <c r="B1" s="12"/>
      <c r="C1" s="12"/>
      <c r="D1" s="12"/>
      <c r="E1" s="12"/>
      <c r="F1" s="12"/>
      <c r="G1" s="12"/>
    </row>
    <row r="3" spans="1:7" x14ac:dyDescent="0.3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3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3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3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3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3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3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3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3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3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3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3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3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4" priority="2" operator="greaterThan">
      <formula>200</formula>
    </cfRule>
  </conditionalFormatting>
  <conditionalFormatting sqref="G4:G15">
    <cfRule type="aboveAverage" dxfId="3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7" workbookViewId="0">
      <selection activeCell="M21" sqref="M21"/>
    </sheetView>
  </sheetViews>
  <sheetFormatPr defaultRowHeight="16.5" x14ac:dyDescent="0.3"/>
  <cols>
    <col min="4" max="4" width="10.625" bestFit="1" customWidth="1"/>
    <col min="6" max="6" width="10.375" bestFit="1" customWidth="1"/>
    <col min="7" max="7" width="10.625" bestFit="1" customWidth="1"/>
    <col min="8" max="10" width="9.125" bestFit="1" customWidth="1"/>
    <col min="11" max="11" width="8.625" customWidth="1"/>
  </cols>
  <sheetData>
    <row r="1" spans="1:11" x14ac:dyDescent="0.3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3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3">
      <c r="A3" s="5" t="s">
        <v>17</v>
      </c>
      <c r="B3" s="5" t="s">
        <v>18</v>
      </c>
      <c r="C3" s="5">
        <v>8</v>
      </c>
      <c r="D3" s="5" t="str">
        <f>IFERROR(CHOOSE(_xlfn.RANK.EQ(C3,$C$3:$C$12,0),"인기","선호"),"")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3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IFERROR(CHOOSE(_xlfn.RANK.EQ(C4,$C$3:$C$12,0),"인기","선호"),"")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3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3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3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3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3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3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3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3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ROUNDUP(DMAX(F2:K11,K2,G2:G3)-DMIN(F2:K11,K2,G2:G3),1)</f>
        <v>24.6</v>
      </c>
    </row>
    <row r="14" spans="1:11" x14ac:dyDescent="0.3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3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3">
      <c r="A16" s="5" t="s">
        <v>50</v>
      </c>
      <c r="B16" s="5">
        <v>1</v>
      </c>
      <c r="C16" s="5">
        <v>2</v>
      </c>
      <c r="D16" s="5">
        <v>3</v>
      </c>
      <c r="E16" s="5"/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3">
      <c r="A17" s="5" t="s">
        <v>52</v>
      </c>
      <c r="B17" s="5">
        <v>0</v>
      </c>
      <c r="C17" s="5">
        <v>0</v>
      </c>
      <c r="D17" s="5">
        <v>0</v>
      </c>
      <c r="E17" s="5"/>
      <c r="G17" s="5" t="s">
        <v>176</v>
      </c>
      <c r="H17" s="5">
        <v>68</v>
      </c>
      <c r="I17" s="5">
        <v>75</v>
      </c>
      <c r="J17" s="9">
        <f t="shared" ref="J17:J24" si="1">SUM(H17:I17)</f>
        <v>143</v>
      </c>
    </row>
    <row r="18" spans="1:10" x14ac:dyDescent="0.3">
      <c r="A18" s="5" t="s">
        <v>53</v>
      </c>
      <c r="B18" s="5">
        <v>0</v>
      </c>
      <c r="C18" s="5">
        <v>2</v>
      </c>
      <c r="D18" s="5">
        <v>0</v>
      </c>
      <c r="E18" s="5"/>
      <c r="G18" s="5" t="s">
        <v>177</v>
      </c>
      <c r="H18" s="5">
        <v>83</v>
      </c>
      <c r="I18" s="5">
        <v>90</v>
      </c>
      <c r="J18" s="9">
        <f t="shared" si="1"/>
        <v>173</v>
      </c>
    </row>
    <row r="19" spans="1:10" x14ac:dyDescent="0.3">
      <c r="A19" s="5" t="s">
        <v>55</v>
      </c>
      <c r="B19" s="5">
        <v>0</v>
      </c>
      <c r="C19" s="5">
        <v>1</v>
      </c>
      <c r="D19" s="5">
        <v>2</v>
      </c>
      <c r="E19" s="5"/>
      <c r="G19" s="5" t="s">
        <v>178</v>
      </c>
      <c r="H19" s="5">
        <v>86</v>
      </c>
      <c r="I19" s="5">
        <v>89</v>
      </c>
      <c r="J19" s="9">
        <f t="shared" si="1"/>
        <v>175</v>
      </c>
    </row>
    <row r="20" spans="1:10" x14ac:dyDescent="0.3">
      <c r="A20" s="5" t="s">
        <v>56</v>
      </c>
      <c r="B20" s="5">
        <v>1</v>
      </c>
      <c r="C20" s="5">
        <v>0</v>
      </c>
      <c r="D20" s="5">
        <v>0</v>
      </c>
      <c r="E20" s="5"/>
      <c r="G20" s="5" t="s">
        <v>179</v>
      </c>
      <c r="H20" s="5">
        <v>94</v>
      </c>
      <c r="I20" s="5">
        <v>91</v>
      </c>
      <c r="J20" s="9">
        <f t="shared" si="1"/>
        <v>185</v>
      </c>
    </row>
    <row r="21" spans="1:10" x14ac:dyDescent="0.3">
      <c r="A21" s="5" t="s">
        <v>57</v>
      </c>
      <c r="B21" s="5">
        <v>0</v>
      </c>
      <c r="C21" s="5">
        <v>1</v>
      </c>
      <c r="D21" s="5">
        <v>1</v>
      </c>
      <c r="E21" s="5"/>
      <c r="G21" s="5" t="s">
        <v>180</v>
      </c>
      <c r="H21" s="5">
        <v>95</v>
      </c>
      <c r="I21" s="5">
        <v>93</v>
      </c>
      <c r="J21" s="9">
        <f t="shared" si="1"/>
        <v>188</v>
      </c>
    </row>
    <row r="22" spans="1:10" x14ac:dyDescent="0.3">
      <c r="A22" s="5" t="s">
        <v>58</v>
      </c>
      <c r="B22" s="5">
        <v>1</v>
      </c>
      <c r="C22" s="5">
        <v>0</v>
      </c>
      <c r="D22" s="5">
        <v>1</v>
      </c>
      <c r="E22" s="5"/>
      <c r="G22" s="5" t="s">
        <v>181</v>
      </c>
      <c r="H22" s="5">
        <v>87</v>
      </c>
      <c r="I22" s="5">
        <v>88</v>
      </c>
      <c r="J22" s="9">
        <f t="shared" si="1"/>
        <v>175</v>
      </c>
    </row>
    <row r="23" spans="1:10" x14ac:dyDescent="0.3">
      <c r="A23" s="5" t="s">
        <v>60</v>
      </c>
      <c r="B23" s="5">
        <v>2</v>
      </c>
      <c r="C23" s="5">
        <v>4</v>
      </c>
      <c r="D23" s="5">
        <v>2</v>
      </c>
      <c r="E23" s="5"/>
      <c r="G23" s="5" t="s">
        <v>182</v>
      </c>
      <c r="H23" s="5">
        <v>88</v>
      </c>
      <c r="I23" s="5">
        <v>85</v>
      </c>
      <c r="J23" s="9">
        <f t="shared" si="1"/>
        <v>173</v>
      </c>
    </row>
    <row r="24" spans="1:10" x14ac:dyDescent="0.3">
      <c r="A24" s="5" t="s">
        <v>61</v>
      </c>
      <c r="B24" s="5">
        <v>1</v>
      </c>
      <c r="C24" s="5">
        <v>0</v>
      </c>
      <c r="D24" s="5">
        <v>0</v>
      </c>
      <c r="E24" s="5"/>
      <c r="G24" s="5" t="s">
        <v>183</v>
      </c>
      <c r="H24" s="5">
        <v>93</v>
      </c>
      <c r="I24" s="5">
        <v>78</v>
      </c>
      <c r="J24" s="9">
        <f t="shared" si="1"/>
        <v>171</v>
      </c>
    </row>
    <row r="25" spans="1:10" x14ac:dyDescent="0.3">
      <c r="A25" s="5" t="s">
        <v>62</v>
      </c>
      <c r="B25" s="5">
        <v>1</v>
      </c>
      <c r="C25" s="5">
        <v>3</v>
      </c>
      <c r="D25" s="5">
        <v>3</v>
      </c>
      <c r="E25" s="5"/>
      <c r="G25" s="13" t="s">
        <v>185</v>
      </c>
      <c r="H25" s="14"/>
      <c r="I25" s="15"/>
      <c r="J25" s="10"/>
    </row>
    <row r="27" spans="1:10" x14ac:dyDescent="0.3">
      <c r="A27" s="3" t="s">
        <v>63</v>
      </c>
      <c r="B27" s="4" t="s">
        <v>64</v>
      </c>
    </row>
    <row r="28" spans="1:10" x14ac:dyDescent="0.3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3">
      <c r="A29" s="5" t="s">
        <v>67</v>
      </c>
      <c r="B29" s="5" t="s">
        <v>68</v>
      </c>
      <c r="C29" s="5">
        <v>153</v>
      </c>
      <c r="D29" s="7">
        <f>HLOOKUP(_xlfn.RANK.EQ(C29,$C$29:$C$36),$G$35:$J$36,2,1)</f>
        <v>500000</v>
      </c>
    </row>
    <row r="30" spans="1:10" x14ac:dyDescent="0.3">
      <c r="A30" s="5" t="s">
        <v>69</v>
      </c>
      <c r="B30" s="5" t="s">
        <v>70</v>
      </c>
      <c r="C30" s="5">
        <v>174</v>
      </c>
      <c r="D30" s="7">
        <f t="shared" ref="D30:D36" si="2">HLOOKUP(_xlfn.RANK.EQ(C30,$C$29:$C$36),$G$35:$J$36,2,1)</f>
        <v>1000000</v>
      </c>
    </row>
    <row r="31" spans="1:10" x14ac:dyDescent="0.3">
      <c r="A31" s="5" t="s">
        <v>71</v>
      </c>
      <c r="B31" s="5" t="s">
        <v>68</v>
      </c>
      <c r="C31" s="5">
        <v>120</v>
      </c>
      <c r="D31" s="7">
        <f t="shared" si="2"/>
        <v>100000</v>
      </c>
    </row>
    <row r="32" spans="1:10" x14ac:dyDescent="0.3">
      <c r="A32" s="5" t="s">
        <v>72</v>
      </c>
      <c r="B32" s="5" t="s">
        <v>73</v>
      </c>
      <c r="C32" s="5">
        <v>97</v>
      </c>
      <c r="D32" s="7">
        <f t="shared" si="2"/>
        <v>100000</v>
      </c>
    </row>
    <row r="33" spans="1:10" x14ac:dyDescent="0.3">
      <c r="A33" s="5" t="s">
        <v>74</v>
      </c>
      <c r="B33" s="5" t="s">
        <v>68</v>
      </c>
      <c r="C33" s="5">
        <v>84</v>
      </c>
      <c r="D33" s="7">
        <f t="shared" si="2"/>
        <v>100000</v>
      </c>
    </row>
    <row r="34" spans="1:10" x14ac:dyDescent="0.3">
      <c r="A34" s="5" t="s">
        <v>75</v>
      </c>
      <c r="B34" s="5" t="s">
        <v>70</v>
      </c>
      <c r="C34" s="5">
        <v>126</v>
      </c>
      <c r="D34" s="7">
        <f t="shared" si="2"/>
        <v>300000</v>
      </c>
      <c r="F34" t="s">
        <v>76</v>
      </c>
    </row>
    <row r="35" spans="1:10" x14ac:dyDescent="0.3">
      <c r="A35" s="5" t="s">
        <v>77</v>
      </c>
      <c r="B35" s="5" t="s">
        <v>70</v>
      </c>
      <c r="C35" s="5">
        <v>57</v>
      </c>
      <c r="D35" s="7">
        <f t="shared" si="2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3">
      <c r="A36" s="5" t="s">
        <v>79</v>
      </c>
      <c r="B36" s="5" t="s">
        <v>73</v>
      </c>
      <c r="C36" s="5">
        <v>118</v>
      </c>
      <c r="D36" s="7">
        <f t="shared" si="2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tabSelected="1" workbookViewId="0">
      <selection activeCell="O12" sqref="O12"/>
    </sheetView>
  </sheetViews>
  <sheetFormatPr defaultRowHeight="16.5" x14ac:dyDescent="0.3"/>
  <cols>
    <col min="6" max="6" width="10.625" bestFit="1" customWidth="1"/>
  </cols>
  <sheetData>
    <row r="1" spans="1:6" ht="20.25" x14ac:dyDescent="0.3">
      <c r="A1" s="12" t="s">
        <v>113</v>
      </c>
      <c r="B1" s="12"/>
      <c r="C1" s="12"/>
      <c r="D1" s="12"/>
      <c r="E1" s="12"/>
      <c r="F1" s="12"/>
    </row>
    <row r="3" spans="1:6" x14ac:dyDescent="0.3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3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3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3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3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3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3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3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3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3">
      <c r="A12" s="5" t="s">
        <v>122</v>
      </c>
      <c r="B12" s="5">
        <v>100</v>
      </c>
      <c r="C12" s="7">
        <v>37500</v>
      </c>
      <c r="D12" s="8">
        <v>118</v>
      </c>
      <c r="E12" s="5">
        <v>82</v>
      </c>
      <c r="F12" s="7">
        <f>C12*D12</f>
        <v>4425000</v>
      </c>
    </row>
    <row r="13" spans="1:6" x14ac:dyDescent="0.3">
      <c r="A13" s="5" t="s">
        <v>122</v>
      </c>
      <c r="B13" s="5">
        <v>90</v>
      </c>
      <c r="C13" s="7">
        <v>37500</v>
      </c>
      <c r="D13" s="8">
        <v>120</v>
      </c>
      <c r="E13" s="5">
        <v>80</v>
      </c>
      <c r="F13" s="7">
        <f>C13*D13</f>
        <v>4500000</v>
      </c>
    </row>
    <row r="14" spans="1:6" x14ac:dyDescent="0.3">
      <c r="A14" s="5" t="s">
        <v>122</v>
      </c>
      <c r="B14" s="5">
        <v>105</v>
      </c>
      <c r="C14" s="7">
        <v>37500</v>
      </c>
      <c r="D14" s="5">
        <v>95</v>
      </c>
      <c r="E14" s="5">
        <v>105</v>
      </c>
      <c r="F14" s="7">
        <f>C14*D14</f>
        <v>3562500</v>
      </c>
    </row>
    <row r="15" spans="1:6" x14ac:dyDescent="0.3">
      <c r="A15" s="5" t="s">
        <v>122</v>
      </c>
      <c r="B15" s="5">
        <v>95</v>
      </c>
      <c r="C15" s="7">
        <v>37500</v>
      </c>
      <c r="D15" s="5">
        <v>99</v>
      </c>
      <c r="E15" s="5">
        <v>101</v>
      </c>
      <c r="F15" s="7">
        <f>C15*D15</f>
        <v>3712500</v>
      </c>
    </row>
    <row r="16" spans="1:6" x14ac:dyDescent="0.3">
      <c r="A16" s="5" t="s">
        <v>119</v>
      </c>
      <c r="B16" s="5">
        <v>95</v>
      </c>
      <c r="C16" s="7">
        <v>42000</v>
      </c>
      <c r="D16" s="8">
        <v>94</v>
      </c>
      <c r="E16" s="5">
        <v>106</v>
      </c>
      <c r="F16" s="7">
        <f>C16*D16</f>
        <v>3948000</v>
      </c>
    </row>
    <row r="17" spans="1:6" x14ac:dyDescent="0.3">
      <c r="A17" s="5" t="s">
        <v>119</v>
      </c>
      <c r="B17" s="5">
        <v>90</v>
      </c>
      <c r="C17" s="7">
        <v>42000</v>
      </c>
      <c r="D17" s="8">
        <v>102</v>
      </c>
      <c r="E17" s="5">
        <v>98</v>
      </c>
      <c r="F17" s="7">
        <f>C17*D17</f>
        <v>4284000</v>
      </c>
    </row>
    <row r="18" spans="1:6" x14ac:dyDescent="0.3">
      <c r="A18" s="5" t="s">
        <v>119</v>
      </c>
      <c r="B18" s="5">
        <v>105</v>
      </c>
      <c r="C18" s="7">
        <v>42000</v>
      </c>
      <c r="D18" s="5">
        <v>47</v>
      </c>
      <c r="E18" s="5">
        <v>153</v>
      </c>
      <c r="F18" s="7">
        <f>C18*D18</f>
        <v>1974000</v>
      </c>
    </row>
    <row r="19" spans="1:6" x14ac:dyDescent="0.3">
      <c r="A19" s="5" t="s">
        <v>119</v>
      </c>
      <c r="B19" s="5">
        <v>100</v>
      </c>
      <c r="C19" s="7">
        <v>42000</v>
      </c>
      <c r="D19" s="5">
        <v>68</v>
      </c>
      <c r="E19" s="5">
        <v>132</v>
      </c>
      <c r="F19" s="7">
        <f>C19*D19</f>
        <v>2856000</v>
      </c>
    </row>
  </sheetData>
  <sortState xmlns:xlrd2="http://schemas.microsoft.com/office/spreadsheetml/2017/richdata2" ref="A4:F19">
    <sortCondition ref="A4:A19" customList="라운드티,카라티,니트,반팔티"/>
    <sortCondition sortBy="cellColor" ref="D4:D19" dxfId="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workbookViewId="0">
      <selection activeCell="H21" sqref="H21"/>
    </sheetView>
  </sheetViews>
  <sheetFormatPr defaultRowHeight="16.5" x14ac:dyDescent="0.3"/>
  <cols>
    <col min="1" max="1" width="13.125" bestFit="1" customWidth="1"/>
    <col min="2" max="6" width="12.375" bestFit="1" customWidth="1"/>
    <col min="7" max="7" width="9.125" bestFit="1" customWidth="1"/>
    <col min="8" max="8" width="10.625" bestFit="1" customWidth="1"/>
  </cols>
  <sheetData>
    <row r="1" spans="1:8" ht="20.25" x14ac:dyDescent="0.3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3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3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3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3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3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3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3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3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3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3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3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3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3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3">
      <c r="A18" s="31" t="s">
        <v>42</v>
      </c>
      <c r="B18" t="s">
        <v>209</v>
      </c>
    </row>
    <row r="20" spans="1:5" x14ac:dyDescent="0.3">
      <c r="A20" s="31" t="s">
        <v>211</v>
      </c>
      <c r="B20" s="31" t="s">
        <v>48</v>
      </c>
    </row>
    <row r="21" spans="1:5" x14ac:dyDescent="0.3">
      <c r="A21" s="31" t="s">
        <v>47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3">
      <c r="A22" t="s">
        <v>134</v>
      </c>
      <c r="B22" s="32">
        <v>3066750</v>
      </c>
      <c r="C22" s="32">
        <v>2349000</v>
      </c>
      <c r="D22" s="32">
        <v>4089000</v>
      </c>
      <c r="E22" s="32"/>
    </row>
    <row r="23" spans="1:5" x14ac:dyDescent="0.3">
      <c r="A23" t="s">
        <v>139</v>
      </c>
      <c r="B23" s="32">
        <v>2871000</v>
      </c>
      <c r="C23" s="32">
        <v>2305500</v>
      </c>
      <c r="D23" s="32"/>
      <c r="E23" s="32">
        <v>1914000</v>
      </c>
    </row>
    <row r="24" spans="1:5" x14ac:dyDescent="0.3">
      <c r="A24" t="s">
        <v>128</v>
      </c>
      <c r="B24" s="32">
        <v>3045000</v>
      </c>
      <c r="C24" s="32">
        <v>2610000</v>
      </c>
      <c r="D24" s="32">
        <v>3741000</v>
      </c>
      <c r="E24" s="32">
        <v>2088000</v>
      </c>
    </row>
    <row r="25" spans="1:5" x14ac:dyDescent="0.3">
      <c r="A25" t="s">
        <v>210</v>
      </c>
      <c r="B25" s="32">
        <v>3012375</v>
      </c>
      <c r="C25" s="32">
        <v>2421500</v>
      </c>
      <c r="D25" s="32">
        <v>3915000</v>
      </c>
      <c r="E25" s="32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J14" sqref="J14"/>
    </sheetView>
  </sheetViews>
  <sheetFormatPr defaultRowHeight="16.5" x14ac:dyDescent="0.3"/>
  <cols>
    <col min="7" max="7" width="5.625" customWidth="1"/>
  </cols>
  <sheetData>
    <row r="1" spans="1:6" ht="20.25" x14ac:dyDescent="0.3">
      <c r="A1" s="12" t="s">
        <v>144</v>
      </c>
      <c r="B1" s="12"/>
      <c r="C1" s="12"/>
      <c r="D1" s="12"/>
      <c r="E1" s="12"/>
      <c r="F1" s="12"/>
    </row>
    <row r="3" spans="1:6" x14ac:dyDescent="0.3">
      <c r="A3" s="33" t="s">
        <v>145</v>
      </c>
      <c r="B3" s="33" t="s">
        <v>146</v>
      </c>
      <c r="C3" s="33" t="s">
        <v>147</v>
      </c>
      <c r="D3" s="33" t="s">
        <v>148</v>
      </c>
      <c r="E3" s="33" t="s">
        <v>149</v>
      </c>
      <c r="F3" s="33" t="s">
        <v>150</v>
      </c>
    </row>
    <row r="4" spans="1:6" x14ac:dyDescent="0.3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3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3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3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3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3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3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3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3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3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3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K14" sqref="K14"/>
    </sheetView>
  </sheetViews>
  <sheetFormatPr defaultRowHeight="16.5" x14ac:dyDescent="0.3"/>
  <sheetData>
    <row r="1" spans="1:5" ht="20.25" x14ac:dyDescent="0.3">
      <c r="A1" s="12" t="s">
        <v>161</v>
      </c>
      <c r="B1" s="12"/>
      <c r="C1" s="12"/>
      <c r="D1" s="12"/>
      <c r="E1" s="12"/>
    </row>
    <row r="3" spans="1:5" x14ac:dyDescent="0.3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3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3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3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3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3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</cp:lastModifiedBy>
  <dcterms:created xsi:type="dcterms:W3CDTF">2023-04-27T08:01:32Z</dcterms:created>
  <dcterms:modified xsi:type="dcterms:W3CDTF">2026-10-05T07:57:31Z</dcterms:modified>
</cp:coreProperties>
</file>