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컴활2급 시나공\기출\"/>
    </mc:Choice>
  </mc:AlternateContent>
  <xr:revisionPtr revIDLastSave="0" documentId="13_ncr:1_{4E44A038-F055-44F5-9FB3-96DCF974ECE8}" xr6:coauthVersionLast="47" xr6:coauthVersionMax="47" xr10:uidLastSave="{00000000-0000-0000-0000-000000000000}"/>
  <bookViews>
    <workbookView xWindow="-120" yWindow="-120" windowWidth="29040" windowHeight="15720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9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4" l="1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8" i="6" s="1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3" i="6" l="1"/>
  <c r="D8" i="6"/>
  <c r="G5" i="5" l="1"/>
  <c r="G6" i="5"/>
  <c r="G7" i="5"/>
  <c r="G8" i="5"/>
  <c r="G9" i="5"/>
  <c r="G10" i="5"/>
  <c r="G11" i="5"/>
  <c r="G12" i="5"/>
  <c r="G13" i="5"/>
  <c r="G14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<sst xmlns="http://schemas.openxmlformats.org/spreadsheetml/2006/main" count="247" uniqueCount="196">
  <si>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</si>
  <si>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</si>
  <si>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</si>
  <si>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</si>
  <si>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</si>
  <si>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</si>
  <si>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</si>
  <si>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</si>
  <si>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</si>
  <si>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</si>
  <si>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</si>
  <si>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</si>
  <si>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</si>
  <si>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</si>
  <si>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</si>
  <si>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</si>
  <si>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서울시 도서관 현황 및 이용 실태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</si>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</sst>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합계</c:v>
                </c:pt>
              </c:strCache>
            </c:strRef>
          </c:cat>
          <c:val>
            <c:numRef>
              <c:f>차트작업!$B$4:$B$10</c:f>
              <c:numCache>
                <c:formatCode>#,##0_ </c:formatCode>
                <c:ptCount val="7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  <c:pt idx="6">
                  <c:v>31465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합계</c:v>
                </c:pt>
              </c:strCache>
            </c:strRef>
          </c:cat>
          <c:val>
            <c:numRef>
              <c:f>차트작업!$C$4:$C$10</c:f>
              <c:numCache>
                <c:formatCode>#,##0_ </c:formatCode>
                <c:ptCount val="7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  <c:pt idx="6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합계</c:v>
                </c:pt>
              </c:strCache>
            </c:strRef>
          </c:cat>
          <c:val>
            <c:numRef>
              <c:f>차트작업!$D$4:$D$10</c:f>
              <c:numCache>
                <c:formatCode>#,##0_ </c:formatCode>
                <c:ptCount val="7"/>
                <c:pt idx="0">
                  <c:v>49462500</c:v>
                </c:pt>
                <c:pt idx="1">
                  <c:v>70025000</c:v>
                </c:pt>
                <c:pt idx="2">
                  <c:v>64162500</c:v>
                </c:pt>
                <c:pt idx="3">
                  <c:v>54000000</c:v>
                </c:pt>
                <c:pt idx="4">
                  <c:v>82300000</c:v>
                </c:pt>
                <c:pt idx="5">
                  <c:v>73362500</c:v>
                </c:pt>
                <c:pt idx="6">
                  <c:v>393312500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/>
  </sheetViews>
  <sheetFormatPr defaultRowHeight="16.5" x14ac:dyDescent="0.3"/>
  <cols>
    <col min="2" max="2" width="12.375" bestFit="1" customWidth="1"/>
    <col min="4" max="4" width="10.75" bestFit="1" customWidth="1"/>
  </cols>
  <sheetData>
    <row r="1" spans="1:7" x14ac:dyDescent="0.3">
      <c r="A1" t="s">
        <v>0</v>
      </c>
    </row>
    <row r="3" spans="1:7" x14ac:dyDescent="0.3">
      <c r="A3" s="2"/>
      <c r="B3" s="2"/>
      <c r="C3" s="2"/>
      <c r="D3" s="2"/>
      <c r="E3" s="2"/>
      <c r="F3" s="2"/>
      <c r="G3" s="2"/>
    </row>
    <row r="4" spans="1:7" x14ac:dyDescent="0.3">
      <c r="A4" s="2"/>
      <c r="B4" s="2"/>
      <c r="C4" s="2"/>
      <c r="D4" s="3"/>
      <c r="E4" s="1"/>
      <c r="F4" s="1"/>
      <c r="G4" s="2"/>
    </row>
    <row r="5" spans="1:7" x14ac:dyDescent="0.3">
      <c r="A5" s="2"/>
      <c r="B5" s="2"/>
      <c r="C5" s="2"/>
      <c r="D5" s="3"/>
      <c r="E5" s="1"/>
      <c r="F5" s="1"/>
      <c r="G5" s="2"/>
    </row>
    <row r="6" spans="1:7" x14ac:dyDescent="0.3">
      <c r="A6" s="2"/>
      <c r="B6" s="2"/>
      <c r="C6" s="2"/>
      <c r="D6" s="3"/>
      <c r="E6" s="1"/>
      <c r="F6" s="1"/>
      <c r="G6" s="2"/>
    </row>
    <row r="7" spans="1:7" x14ac:dyDescent="0.3">
      <c r="A7" s="2"/>
      <c r="B7" s="2"/>
      <c r="C7" s="2"/>
      <c r="D7" s="3"/>
      <c r="E7" s="1"/>
      <c r="F7" s="1"/>
      <c r="G7" s="2"/>
    </row>
    <row r="8" spans="1:7" x14ac:dyDescent="0.3">
      <c r="A8" s="2"/>
      <c r="B8" s="2"/>
      <c r="C8" s="2"/>
      <c r="D8" s="3"/>
      <c r="E8" s="1"/>
      <c r="F8" s="1"/>
      <c r="G8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/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</cols>
  <sheetData>
    <row r="1" spans="1:6" x14ac:dyDescent="0.3">
      <c r="A1" t="s">
        <v>16</v>
      </c>
    </row>
    <row r="3" spans="1:6" x14ac:dyDescent="0.3">
      <c r="A3" s="2" t="s">
        <v>2</v>
      </c>
      <c r="B3" s="2" t="s">
        <v>3</v>
      </c>
      <c r="C3" s="2" t="s">
        <v>7</v>
      </c>
      <c r="D3" s="2" t="s">
        <v>4</v>
      </c>
      <c r="E3" s="2" t="s">
        <v>6</v>
      </c>
      <c r="F3" s="2" t="s">
        <v>5</v>
      </c>
    </row>
    <row r="4" spans="1:6" x14ac:dyDescent="0.3">
      <c r="A4" s="2" t="s">
        <v>8</v>
      </c>
      <c r="B4" s="3">
        <v>36923</v>
      </c>
      <c r="C4" s="2" t="s">
        <v>15</v>
      </c>
      <c r="D4">
        <v>57381</v>
      </c>
      <c r="E4" s="2">
        <v>1.65</v>
      </c>
      <c r="F4">
        <v>524587</v>
      </c>
    </row>
    <row r="5" spans="1:6" x14ac:dyDescent="0.3">
      <c r="A5" s="2" t="s">
        <v>9</v>
      </c>
      <c r="B5" s="3">
        <v>34977</v>
      </c>
      <c r="C5" s="2" t="s">
        <v>17</v>
      </c>
      <c r="D5">
        <v>63149</v>
      </c>
      <c r="E5" s="2">
        <v>0.92</v>
      </c>
      <c r="F5">
        <v>468014</v>
      </c>
    </row>
    <row r="6" spans="1:6" x14ac:dyDescent="0.3">
      <c r="A6" s="2" t="s">
        <v>10</v>
      </c>
      <c r="B6" s="3">
        <v>35919</v>
      </c>
      <c r="C6" s="2" t="s">
        <v>18</v>
      </c>
      <c r="D6">
        <v>43682</v>
      </c>
      <c r="E6" s="2">
        <v>1.18</v>
      </c>
      <c r="F6">
        <v>738992</v>
      </c>
    </row>
    <row r="7" spans="1:6" x14ac:dyDescent="0.3">
      <c r="A7" s="2" t="s">
        <v>11</v>
      </c>
      <c r="B7" s="3">
        <v>41376</v>
      </c>
      <c r="C7" s="2" t="s">
        <v>19</v>
      </c>
      <c r="D7">
        <v>50075</v>
      </c>
      <c r="E7" s="2">
        <v>1.27</v>
      </c>
      <c r="F7">
        <v>506347</v>
      </c>
    </row>
    <row r="8" spans="1:6" x14ac:dyDescent="0.3">
      <c r="A8" s="2" t="s">
        <v>12</v>
      </c>
      <c r="B8" s="3">
        <v>38598</v>
      </c>
      <c r="C8" s="2" t="s">
        <v>20</v>
      </c>
      <c r="D8">
        <v>43908</v>
      </c>
      <c r="E8" s="2">
        <v>1.52</v>
      </c>
      <c r="F8">
        <v>313363</v>
      </c>
    </row>
    <row r="9" spans="1:6" x14ac:dyDescent="0.3">
      <c r="A9" s="2" t="s">
        <v>13</v>
      </c>
      <c r="B9" s="3">
        <v>39619</v>
      </c>
      <c r="C9" s="2" t="s">
        <v>21</v>
      </c>
      <c r="D9">
        <v>49381</v>
      </c>
      <c r="E9" s="2">
        <v>1.49</v>
      </c>
      <c r="F9">
        <v>638245</v>
      </c>
    </row>
    <row r="10" spans="1:6" x14ac:dyDescent="0.3">
      <c r="A10" s="2" t="s">
        <v>14</v>
      </c>
      <c r="B10" s="3">
        <v>37956</v>
      </c>
      <c r="C10" s="2" t="s">
        <v>22</v>
      </c>
      <c r="D10">
        <v>56317</v>
      </c>
      <c r="E10" s="2">
        <v>1.28</v>
      </c>
      <c r="F10">
        <v>525397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sqref="A1:F1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16" t="s">
        <v>23</v>
      </c>
      <c r="B1" s="16"/>
      <c r="C1" s="16"/>
      <c r="D1" s="16"/>
      <c r="E1" s="16"/>
      <c r="F1" s="16"/>
    </row>
    <row r="3" spans="1:6" x14ac:dyDescent="0.3">
      <c r="A3" s="4" t="s">
        <v>24</v>
      </c>
      <c r="B3" s="4" t="s">
        <v>25</v>
      </c>
      <c r="C3" s="4" t="s">
        <v>26</v>
      </c>
      <c r="D3" s="4" t="s">
        <v>1</v>
      </c>
      <c r="E3" s="4" t="s">
        <v>27</v>
      </c>
      <c r="F3" s="4" t="s">
        <v>28</v>
      </c>
    </row>
    <row r="4" spans="1:6" x14ac:dyDescent="0.3">
      <c r="A4" s="4" t="s">
        <v>29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30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31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32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33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34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35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36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37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38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39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40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abSelected="1" topLeftCell="A11" workbookViewId="0">
      <selection activeCell="O34" sqref="O34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2" t="s">
        <v>100</v>
      </c>
      <c r="B1" s="13" t="s">
        <v>180</v>
      </c>
      <c r="F1" s="12" t="s">
        <v>101</v>
      </c>
      <c r="G1" s="13" t="s">
        <v>111</v>
      </c>
    </row>
    <row r="2" spans="1:11" x14ac:dyDescent="0.3">
      <c r="A2" s="4" t="s">
        <v>181</v>
      </c>
      <c r="B2" s="4" t="s">
        <v>69</v>
      </c>
      <c r="C2" s="4" t="s">
        <v>182</v>
      </c>
      <c r="D2" s="14" t="s">
        <v>195</v>
      </c>
      <c r="F2" s="4" t="s">
        <v>103</v>
      </c>
      <c r="G2" s="4" t="s">
        <v>112</v>
      </c>
      <c r="H2" s="4" t="s">
        <v>113</v>
      </c>
      <c r="I2" s="4" t="s">
        <v>108</v>
      </c>
      <c r="J2" s="4" t="s">
        <v>114</v>
      </c>
      <c r="K2" s="14" t="s">
        <v>109</v>
      </c>
    </row>
    <row r="3" spans="1:11" x14ac:dyDescent="0.3">
      <c r="A3" s="4" t="s">
        <v>183</v>
      </c>
      <c r="B3" s="4" t="s">
        <v>184</v>
      </c>
      <c r="C3" s="4">
        <v>120</v>
      </c>
      <c r="D3" s="4">
        <f>IF(AND(MID(A3,3,1)="R",B3="세미나",30%,15%),30%,15%)</f>
        <v>0.15</v>
      </c>
      <c r="F3" s="4" t="s">
        <v>119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HLOOKUP(_xlfn.RANK.EQ(J3,$J$3:$J$11,0),$G$14:$J$15,2,1)</f>
        <v>B</v>
      </c>
    </row>
    <row r="4" spans="1:11" x14ac:dyDescent="0.3">
      <c r="A4" s="4" t="s">
        <v>192</v>
      </c>
      <c r="B4" s="4" t="s">
        <v>185</v>
      </c>
      <c r="C4" s="4">
        <v>100</v>
      </c>
      <c r="D4" s="4">
        <f t="shared" ref="D4:D11" si="0">IF(AND(MID(A4,3,1)="R",B4="세미나",30%,15%),30%,15%)</f>
        <v>0.3</v>
      </c>
      <c r="F4" s="4" t="s">
        <v>118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HLOOKUP(_xlfn.RANK.EQ(J4,$J$3:$J$11,0),$G$14:$J$15,2,1)</f>
        <v>D</v>
      </c>
    </row>
    <row r="5" spans="1:11" x14ac:dyDescent="0.3">
      <c r="A5" s="4" t="s">
        <v>186</v>
      </c>
      <c r="B5" s="4" t="s">
        <v>184</v>
      </c>
      <c r="C5" s="4">
        <v>150</v>
      </c>
      <c r="D5" s="4">
        <f t="shared" si="0"/>
        <v>0.15</v>
      </c>
      <c r="F5" s="4" t="s">
        <v>117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3">
      <c r="A6" s="4" t="s">
        <v>194</v>
      </c>
      <c r="B6" s="4" t="s">
        <v>184</v>
      </c>
      <c r="C6" s="4">
        <v>180</v>
      </c>
      <c r="D6" s="4">
        <f t="shared" si="0"/>
        <v>0.15</v>
      </c>
      <c r="F6" s="4" t="s">
        <v>120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3">
      <c r="A7" s="4" t="s">
        <v>187</v>
      </c>
      <c r="B7" s="4" t="s">
        <v>185</v>
      </c>
      <c r="C7" s="4">
        <v>130</v>
      </c>
      <c r="D7" s="4">
        <f t="shared" si="0"/>
        <v>0.3</v>
      </c>
      <c r="F7" s="4" t="s">
        <v>116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3">
      <c r="A8" s="4" t="s">
        <v>188</v>
      </c>
      <c r="B8" s="4" t="s">
        <v>185</v>
      </c>
      <c r="C8" s="4">
        <v>120</v>
      </c>
      <c r="D8" s="4">
        <f t="shared" si="0"/>
        <v>0.15</v>
      </c>
      <c r="F8" s="4" t="s">
        <v>121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3">
      <c r="A9" s="4" t="s">
        <v>189</v>
      </c>
      <c r="B9" s="4" t="s">
        <v>190</v>
      </c>
      <c r="C9" s="4">
        <v>160</v>
      </c>
      <c r="D9" s="4">
        <f t="shared" si="0"/>
        <v>0.15</v>
      </c>
      <c r="F9" s="4" t="s">
        <v>115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3">
      <c r="A10" s="4" t="s">
        <v>191</v>
      </c>
      <c r="B10" s="4" t="s">
        <v>190</v>
      </c>
      <c r="C10" s="4">
        <v>150</v>
      </c>
      <c r="D10" s="4">
        <f t="shared" si="0"/>
        <v>0.15</v>
      </c>
      <c r="F10" s="4" t="s">
        <v>122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3">
      <c r="A11" s="4" t="s">
        <v>193</v>
      </c>
      <c r="B11" s="4" t="s">
        <v>185</v>
      </c>
      <c r="C11" s="4">
        <v>180</v>
      </c>
      <c r="D11" s="4">
        <f t="shared" si="0"/>
        <v>0.15</v>
      </c>
      <c r="F11" s="4" t="s">
        <v>123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3">
      <c r="A13" s="12" t="s">
        <v>124</v>
      </c>
      <c r="B13" s="13" t="s">
        <v>126</v>
      </c>
      <c r="F13" t="s">
        <v>110</v>
      </c>
    </row>
    <row r="14" spans="1:11" x14ac:dyDescent="0.3">
      <c r="A14" s="4" t="s">
        <v>128</v>
      </c>
      <c r="B14" s="4" t="s">
        <v>24</v>
      </c>
      <c r="C14" s="4" t="s">
        <v>125</v>
      </c>
      <c r="D14" s="4" t="s">
        <v>127</v>
      </c>
      <c r="F14" s="4" t="s">
        <v>102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3">
      <c r="A15" s="4" t="s">
        <v>134</v>
      </c>
      <c r="B15" s="4" t="s">
        <v>136</v>
      </c>
      <c r="C15" s="4">
        <v>23</v>
      </c>
      <c r="D15" s="6">
        <v>41400</v>
      </c>
      <c r="F15" s="4" t="s">
        <v>109</v>
      </c>
      <c r="G15" s="4" t="s">
        <v>104</v>
      </c>
      <c r="H15" s="4" t="s">
        <v>105</v>
      </c>
      <c r="I15" s="4" t="s">
        <v>106</v>
      </c>
      <c r="J15" s="4" t="s">
        <v>107</v>
      </c>
    </row>
    <row r="16" spans="1:11" x14ac:dyDescent="0.3">
      <c r="A16" s="4" t="s">
        <v>129</v>
      </c>
      <c r="B16" s="4" t="s">
        <v>130</v>
      </c>
      <c r="C16" s="4">
        <v>37</v>
      </c>
      <c r="D16" s="6">
        <v>74000</v>
      </c>
    </row>
    <row r="17" spans="1:9" x14ac:dyDescent="0.3">
      <c r="A17" s="4" t="s">
        <v>129</v>
      </c>
      <c r="B17" s="4" t="s">
        <v>131</v>
      </c>
      <c r="C17" s="4">
        <v>51</v>
      </c>
      <c r="D17" s="6">
        <v>84150</v>
      </c>
    </row>
    <row r="18" spans="1:9" x14ac:dyDescent="0.3">
      <c r="A18" s="4" t="s">
        <v>129</v>
      </c>
      <c r="B18" s="4" t="s">
        <v>132</v>
      </c>
      <c r="C18" s="4">
        <v>19</v>
      </c>
      <c r="D18" s="6">
        <v>23750</v>
      </c>
    </row>
    <row r="19" spans="1:9" x14ac:dyDescent="0.3">
      <c r="A19" s="4" t="s">
        <v>134</v>
      </c>
      <c r="B19" s="4" t="s">
        <v>137</v>
      </c>
      <c r="C19" s="4">
        <v>34</v>
      </c>
      <c r="D19" s="6">
        <v>74800</v>
      </c>
    </row>
    <row r="20" spans="1:9" x14ac:dyDescent="0.3">
      <c r="A20" s="4" t="s">
        <v>134</v>
      </c>
      <c r="B20" s="4" t="s">
        <v>138</v>
      </c>
      <c r="C20" s="4">
        <v>22</v>
      </c>
      <c r="D20" s="6">
        <v>79200</v>
      </c>
    </row>
    <row r="21" spans="1:9" x14ac:dyDescent="0.3">
      <c r="A21" s="4" t="s">
        <v>129</v>
      </c>
      <c r="B21" s="4" t="s">
        <v>133</v>
      </c>
      <c r="C21" s="4">
        <v>65</v>
      </c>
      <c r="D21" s="6">
        <v>71500</v>
      </c>
      <c r="F21" s="2" t="s">
        <v>140</v>
      </c>
    </row>
    <row r="22" spans="1:9" x14ac:dyDescent="0.3">
      <c r="A22" s="4" t="s">
        <v>134</v>
      </c>
      <c r="B22" s="4" t="s">
        <v>135</v>
      </c>
      <c r="C22" s="4">
        <v>24</v>
      </c>
      <c r="D22" s="6">
        <v>84000</v>
      </c>
      <c r="F22" s="4" t="s">
        <v>128</v>
      </c>
    </row>
    <row r="23" spans="1:9" x14ac:dyDescent="0.3">
      <c r="A23" s="17" t="s">
        <v>139</v>
      </c>
      <c r="B23" s="18"/>
      <c r="C23" s="19"/>
      <c r="D23" s="6">
        <f>ROUNDDOWN(DAVERAGE(A14:D22,4,F22:F23),-2)</f>
        <v>63300</v>
      </c>
      <c r="F23" s="4" t="s">
        <v>129</v>
      </c>
    </row>
    <row r="25" spans="1:9" x14ac:dyDescent="0.3">
      <c r="A25" s="12" t="s">
        <v>141</v>
      </c>
      <c r="B25" s="13" t="s">
        <v>142</v>
      </c>
      <c r="F25" s="12" t="s">
        <v>160</v>
      </c>
      <c r="G25" s="13" t="s">
        <v>165</v>
      </c>
      <c r="I25" s="15" t="s">
        <v>177</v>
      </c>
    </row>
    <row r="26" spans="1:9" x14ac:dyDescent="0.3">
      <c r="A26" s="4" t="s">
        <v>143</v>
      </c>
      <c r="B26" s="4" t="s">
        <v>146</v>
      </c>
      <c r="C26" s="4" t="s">
        <v>145</v>
      </c>
      <c r="D26" s="4" t="s">
        <v>144</v>
      </c>
      <c r="F26" s="4" t="s">
        <v>166</v>
      </c>
      <c r="G26" s="4" t="s">
        <v>161</v>
      </c>
      <c r="H26" s="4" t="s">
        <v>162</v>
      </c>
      <c r="I26" s="4" t="s">
        <v>72</v>
      </c>
    </row>
    <row r="27" spans="1:9" x14ac:dyDescent="0.3">
      <c r="A27" s="4" t="s">
        <v>147</v>
      </c>
      <c r="B27" s="4" t="s">
        <v>156</v>
      </c>
      <c r="C27" s="4">
        <v>8.1</v>
      </c>
      <c r="D27" s="6">
        <v>2524124</v>
      </c>
      <c r="F27" s="4" t="s">
        <v>168</v>
      </c>
      <c r="G27" s="4" t="s">
        <v>163</v>
      </c>
      <c r="H27" s="4">
        <v>12.4</v>
      </c>
      <c r="I27" s="7">
        <v>3650</v>
      </c>
    </row>
    <row r="28" spans="1:9" x14ac:dyDescent="0.3">
      <c r="A28" s="4" t="s">
        <v>148</v>
      </c>
      <c r="B28" s="4" t="s">
        <v>155</v>
      </c>
      <c r="C28" s="4">
        <v>6.7</v>
      </c>
      <c r="D28" s="6">
        <v>1835991</v>
      </c>
      <c r="F28" s="4" t="s">
        <v>169</v>
      </c>
      <c r="G28" s="4" t="s">
        <v>164</v>
      </c>
      <c r="H28" s="4">
        <v>13.8</v>
      </c>
      <c r="I28" s="7">
        <v>4210</v>
      </c>
    </row>
    <row r="29" spans="1:9" x14ac:dyDescent="0.3">
      <c r="A29" s="4" t="s">
        <v>158</v>
      </c>
      <c r="B29" s="4" t="s">
        <v>155</v>
      </c>
      <c r="C29" s="4">
        <v>8.8000000000000007</v>
      </c>
      <c r="D29" s="6">
        <v>3365725</v>
      </c>
      <c r="F29" s="4" t="s">
        <v>170</v>
      </c>
      <c r="G29" s="4" t="s">
        <v>167</v>
      </c>
      <c r="H29" s="4">
        <v>14.2</v>
      </c>
      <c r="I29" s="7">
        <v>5100</v>
      </c>
    </row>
    <row r="30" spans="1:9" x14ac:dyDescent="0.3">
      <c r="A30" s="4" t="s">
        <v>151</v>
      </c>
      <c r="B30" s="4" t="s">
        <v>156</v>
      </c>
      <c r="C30" s="4">
        <v>9.4</v>
      </c>
      <c r="D30" s="6">
        <v>6189472</v>
      </c>
      <c r="F30" s="4" t="s">
        <v>172</v>
      </c>
      <c r="G30" s="4" t="s">
        <v>167</v>
      </c>
      <c r="H30" s="4">
        <v>12.5</v>
      </c>
      <c r="I30" s="7">
        <v>4980</v>
      </c>
    </row>
    <row r="31" spans="1:9" x14ac:dyDescent="0.3">
      <c r="A31" s="4" t="s">
        <v>149</v>
      </c>
      <c r="B31" s="4" t="s">
        <v>157</v>
      </c>
      <c r="C31" s="4">
        <v>7.1</v>
      </c>
      <c r="D31" s="6">
        <v>1365543</v>
      </c>
      <c r="F31" s="4" t="s">
        <v>179</v>
      </c>
      <c r="G31" s="4" t="s">
        <v>163</v>
      </c>
      <c r="H31" s="4">
        <v>11.8</v>
      </c>
      <c r="I31" s="7">
        <v>3250</v>
      </c>
    </row>
    <row r="32" spans="1:9" x14ac:dyDescent="0.3">
      <c r="A32" s="4" t="s">
        <v>153</v>
      </c>
      <c r="B32" s="4" t="s">
        <v>155</v>
      </c>
      <c r="C32" s="4">
        <v>8.5</v>
      </c>
      <c r="D32" s="6">
        <v>5395001</v>
      </c>
      <c r="F32" s="4" t="s">
        <v>173</v>
      </c>
      <c r="G32" s="4" t="s">
        <v>164</v>
      </c>
      <c r="H32" s="4">
        <v>12.5</v>
      </c>
      <c r="I32" s="7">
        <v>2880</v>
      </c>
    </row>
    <row r="33" spans="1:12" x14ac:dyDescent="0.3">
      <c r="A33" s="4" t="s">
        <v>150</v>
      </c>
      <c r="B33" s="4" t="s">
        <v>156</v>
      </c>
      <c r="C33" s="4">
        <v>8.1</v>
      </c>
      <c r="D33" s="6">
        <v>2654872</v>
      </c>
      <c r="F33" s="4" t="s">
        <v>175</v>
      </c>
      <c r="G33" s="4" t="s">
        <v>163</v>
      </c>
      <c r="H33" s="4">
        <v>14.3</v>
      </c>
      <c r="I33" s="7">
        <v>4670</v>
      </c>
    </row>
    <row r="34" spans="1:12" x14ac:dyDescent="0.3">
      <c r="A34" s="4" t="s">
        <v>152</v>
      </c>
      <c r="B34" s="4" t="s">
        <v>157</v>
      </c>
      <c r="C34" s="4">
        <v>7.5</v>
      </c>
      <c r="D34" s="6">
        <v>2204589</v>
      </c>
      <c r="F34" s="4" t="s">
        <v>174</v>
      </c>
      <c r="G34" s="4" t="s">
        <v>164</v>
      </c>
      <c r="H34" s="4">
        <v>15.2</v>
      </c>
      <c r="I34" s="7">
        <v>2260</v>
      </c>
      <c r="J34" s="21" t="s">
        <v>178</v>
      </c>
      <c r="K34" s="22"/>
      <c r="L34" s="22"/>
    </row>
    <row r="35" spans="1:12" x14ac:dyDescent="0.3">
      <c r="A35" s="4" t="s">
        <v>154</v>
      </c>
      <c r="B35" s="4" t="s">
        <v>155</v>
      </c>
      <c r="C35" s="4">
        <v>92</v>
      </c>
      <c r="D35" s="6">
        <v>1854204</v>
      </c>
      <c r="F35" s="4" t="s">
        <v>171</v>
      </c>
      <c r="G35" s="4" t="s">
        <v>167</v>
      </c>
      <c r="H35" s="4">
        <v>11.4</v>
      </c>
      <c r="I35" s="7">
        <v>4840</v>
      </c>
      <c r="J35" s="22"/>
      <c r="K35" s="22"/>
      <c r="L35" s="22"/>
    </row>
    <row r="36" spans="1:12" x14ac:dyDescent="0.3">
      <c r="A36" s="17" t="s">
        <v>159</v>
      </c>
      <c r="B36" s="18"/>
      <c r="C36" s="19"/>
      <c r="D36" s="23">
        <f>COUNTIF(D27:D35,"&gt;=3000000")/COUNT(D27:D35)</f>
        <v>0.33333333333333331</v>
      </c>
      <c r="F36" s="4" t="s">
        <v>176</v>
      </c>
      <c r="G36" s="4" t="s">
        <v>163</v>
      </c>
      <c r="H36" s="4">
        <v>12.7</v>
      </c>
      <c r="I36" s="7">
        <v>4190</v>
      </c>
      <c r="J36" s="20" t="str">
        <f>INDEX(F26:I36,MATCH(DMAX(F26:I36,3,G26:G27),H27:H36,0),1)</f>
        <v>타싼</v>
      </c>
      <c r="K36" s="20"/>
      <c r="L36" s="20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14"/>
  <sheetViews>
    <sheetView workbookViewId="0">
      <selection sqref="A1:G1"/>
    </sheetView>
  </sheetViews>
  <sheetFormatPr defaultRowHeight="16.5" x14ac:dyDescent="0.3"/>
  <cols>
    <col min="1" max="1" width="14.375" bestFit="1" customWidth="1"/>
    <col min="7" max="7" width="10.625" bestFit="1" customWidth="1"/>
  </cols>
  <sheetData>
    <row r="1" spans="1:7" ht="20.25" x14ac:dyDescent="0.3">
      <c r="A1" s="16" t="s">
        <v>67</v>
      </c>
      <c r="B1" s="16"/>
      <c r="C1" s="16"/>
      <c r="D1" s="16"/>
      <c r="E1" s="16"/>
      <c r="F1" s="16"/>
      <c r="G1" s="16"/>
    </row>
    <row r="3" spans="1:7" x14ac:dyDescent="0.3">
      <c r="A3" s="4" t="s">
        <v>68</v>
      </c>
      <c r="B3" s="4" t="s">
        <v>69</v>
      </c>
      <c r="C3" s="4" t="s">
        <v>70</v>
      </c>
      <c r="D3" s="4" t="s">
        <v>71</v>
      </c>
      <c r="E3" s="4" t="s">
        <v>72</v>
      </c>
      <c r="F3" s="4" t="s">
        <v>1</v>
      </c>
      <c r="G3" s="4" t="s">
        <v>73</v>
      </c>
    </row>
    <row r="4" spans="1:7" x14ac:dyDescent="0.3">
      <c r="A4" s="4" t="s">
        <v>78</v>
      </c>
      <c r="B4" s="4" t="s">
        <v>74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x14ac:dyDescent="0.3">
      <c r="A5" s="4" t="s">
        <v>84</v>
      </c>
      <c r="B5" s="4" t="s">
        <v>75</v>
      </c>
      <c r="C5" s="6">
        <v>963</v>
      </c>
      <c r="D5" s="6">
        <v>1341</v>
      </c>
      <c r="E5" s="6">
        <v>7800</v>
      </c>
      <c r="F5" s="6">
        <v>139</v>
      </c>
      <c r="G5" s="6">
        <f t="shared" ref="G5:G14" si="0">E5*F5</f>
        <v>1084200</v>
      </c>
    </row>
    <row r="6" spans="1:7" x14ac:dyDescent="0.3">
      <c r="A6" s="4" t="s">
        <v>81</v>
      </c>
      <c r="B6" s="4" t="s">
        <v>76</v>
      </c>
      <c r="C6" s="6">
        <v>49</v>
      </c>
      <c r="D6" s="6">
        <v>136</v>
      </c>
      <c r="E6" s="6">
        <v>1500</v>
      </c>
      <c r="F6" s="6">
        <v>122</v>
      </c>
      <c r="G6" s="6">
        <f t="shared" si="0"/>
        <v>183000</v>
      </c>
    </row>
    <row r="7" spans="1:7" x14ac:dyDescent="0.3">
      <c r="A7" s="4" t="s">
        <v>79</v>
      </c>
      <c r="B7" s="4" t="s">
        <v>74</v>
      </c>
      <c r="C7" s="6">
        <v>627</v>
      </c>
      <c r="D7" s="6">
        <v>896</v>
      </c>
      <c r="E7" s="6">
        <v>4700</v>
      </c>
      <c r="F7" s="6">
        <v>58</v>
      </c>
      <c r="G7" s="6">
        <f t="shared" si="0"/>
        <v>272600</v>
      </c>
    </row>
    <row r="8" spans="1:7" x14ac:dyDescent="0.3">
      <c r="A8" s="4" t="s">
        <v>83</v>
      </c>
      <c r="B8" s="4" t="s">
        <v>75</v>
      </c>
      <c r="C8" s="6">
        <v>779</v>
      </c>
      <c r="D8" s="6">
        <v>1112</v>
      </c>
      <c r="E8" s="6">
        <v>6100</v>
      </c>
      <c r="F8" s="6">
        <v>91</v>
      </c>
      <c r="G8" s="6">
        <f t="shared" si="0"/>
        <v>555100</v>
      </c>
    </row>
    <row r="9" spans="1:7" x14ac:dyDescent="0.3">
      <c r="A9" s="4" t="s">
        <v>82</v>
      </c>
      <c r="B9" s="4" t="s">
        <v>76</v>
      </c>
      <c r="C9" s="6">
        <v>135</v>
      </c>
      <c r="D9" s="6">
        <v>370</v>
      </c>
      <c r="E9" s="6">
        <v>2400</v>
      </c>
      <c r="F9" s="6">
        <v>196</v>
      </c>
      <c r="G9" s="6">
        <f t="shared" si="0"/>
        <v>470400</v>
      </c>
    </row>
    <row r="10" spans="1:7" x14ac:dyDescent="0.3">
      <c r="A10" s="4" t="s">
        <v>86</v>
      </c>
      <c r="B10" s="4" t="s">
        <v>74</v>
      </c>
      <c r="C10" s="6">
        <v>769</v>
      </c>
      <c r="D10" s="6">
        <v>1169</v>
      </c>
      <c r="E10" s="6">
        <v>5100</v>
      </c>
      <c r="F10" s="6">
        <v>57</v>
      </c>
      <c r="G10" s="6">
        <f t="shared" si="0"/>
        <v>290700</v>
      </c>
    </row>
    <row r="11" spans="1:7" x14ac:dyDescent="0.3">
      <c r="A11" s="4" t="s">
        <v>80</v>
      </c>
      <c r="B11" s="4" t="s">
        <v>76</v>
      </c>
      <c r="C11" s="6">
        <v>156</v>
      </c>
      <c r="D11" s="6">
        <v>294</v>
      </c>
      <c r="E11" s="6">
        <v>2800</v>
      </c>
      <c r="F11" s="6">
        <v>156</v>
      </c>
      <c r="G11" s="6">
        <f t="shared" si="0"/>
        <v>436800</v>
      </c>
    </row>
    <row r="12" spans="1:7" x14ac:dyDescent="0.3">
      <c r="A12" s="4" t="s">
        <v>87</v>
      </c>
      <c r="B12" s="4" t="s">
        <v>75</v>
      </c>
      <c r="C12" s="6">
        <v>865</v>
      </c>
      <c r="D12" s="6">
        <v>1228</v>
      </c>
      <c r="E12" s="6">
        <v>6700</v>
      </c>
      <c r="F12" s="6">
        <v>94</v>
      </c>
      <c r="G12" s="6">
        <f t="shared" si="0"/>
        <v>629800</v>
      </c>
    </row>
    <row r="13" spans="1:7" x14ac:dyDescent="0.3">
      <c r="A13" s="4" t="s">
        <v>77</v>
      </c>
      <c r="B13" s="4" t="s">
        <v>74</v>
      </c>
      <c r="C13" s="6">
        <v>846</v>
      </c>
      <c r="D13" s="6">
        <v>1083</v>
      </c>
      <c r="E13" s="6">
        <v>6200</v>
      </c>
      <c r="F13" s="6">
        <v>52</v>
      </c>
      <c r="G13" s="6">
        <f t="shared" si="0"/>
        <v>322400</v>
      </c>
    </row>
    <row r="14" spans="1:7" x14ac:dyDescent="0.3">
      <c r="A14" s="4" t="s">
        <v>85</v>
      </c>
      <c r="B14" s="4" t="s">
        <v>75</v>
      </c>
      <c r="C14" s="6">
        <v>738</v>
      </c>
      <c r="D14" s="6">
        <v>1068</v>
      </c>
      <c r="E14" s="6">
        <v>5300</v>
      </c>
      <c r="F14" s="6">
        <v>108</v>
      </c>
      <c r="G14" s="6">
        <f t="shared" si="0"/>
        <v>572400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sqref="A1:E1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16" t="s">
        <v>89</v>
      </c>
      <c r="B1" s="16"/>
      <c r="C1" s="16"/>
      <c r="D1" s="16"/>
      <c r="E1" s="16"/>
    </row>
    <row r="3" spans="1:7" x14ac:dyDescent="0.3">
      <c r="A3" s="4" t="s">
        <v>88</v>
      </c>
      <c r="B3" s="4" t="s">
        <v>91</v>
      </c>
      <c r="C3" s="4" t="s">
        <v>90</v>
      </c>
      <c r="D3" s="4" t="s">
        <v>28</v>
      </c>
      <c r="E3" s="4" t="s">
        <v>46</v>
      </c>
      <c r="G3" s="4" t="s">
        <v>99</v>
      </c>
    </row>
    <row r="4" spans="1:7" x14ac:dyDescent="0.3">
      <c r="A4" s="9">
        <v>45293</v>
      </c>
      <c r="B4" s="9" t="s">
        <v>92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3">
      <c r="A5" s="9">
        <v>45299</v>
      </c>
      <c r="B5" s="9" t="s">
        <v>93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94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95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20" t="s">
        <v>96</v>
      </c>
      <c r="B8" s="20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3">
      <c r="A9" s="9">
        <v>45327</v>
      </c>
      <c r="B9" s="9" t="s">
        <v>92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93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94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95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20" t="s">
        <v>97</v>
      </c>
      <c r="B13" s="20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3">
      <c r="A14" s="9">
        <v>45355</v>
      </c>
      <c r="B14" s="9" t="s">
        <v>92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93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94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95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20" t="s">
        <v>98</v>
      </c>
      <c r="B18" s="20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sqref="A1:F1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625" bestFit="1" customWidth="1"/>
  </cols>
  <sheetData>
    <row r="1" spans="1:6" ht="20.25" x14ac:dyDescent="0.3">
      <c r="A1" s="16" t="s">
        <v>41</v>
      </c>
      <c r="B1" s="16"/>
      <c r="C1" s="16"/>
      <c r="D1" s="16"/>
      <c r="E1" s="16"/>
      <c r="F1" s="16"/>
    </row>
    <row r="3" spans="1:6" x14ac:dyDescent="0.3">
      <c r="A3" s="4" t="s">
        <v>42</v>
      </c>
      <c r="B3" s="4" t="s">
        <v>43</v>
      </c>
      <c r="C3" s="4" t="s">
        <v>45</v>
      </c>
      <c r="D3" s="4" t="s">
        <v>44</v>
      </c>
      <c r="E3" s="4" t="s">
        <v>46</v>
      </c>
      <c r="F3" s="4" t="s">
        <v>47</v>
      </c>
    </row>
    <row r="4" spans="1:6" x14ac:dyDescent="0.3">
      <c r="A4" s="4" t="s">
        <v>48</v>
      </c>
      <c r="B4" s="6">
        <v>2820000</v>
      </c>
      <c r="C4" s="6">
        <v>687000</v>
      </c>
      <c r="D4" s="6">
        <v>200000</v>
      </c>
      <c r="E4" s="6">
        <v>500400</v>
      </c>
      <c r="F4" s="7"/>
    </row>
    <row r="5" spans="1:6" x14ac:dyDescent="0.3">
      <c r="A5" s="4" t="s">
        <v>49</v>
      </c>
      <c r="B5" s="6">
        <v>3425000</v>
      </c>
      <c r="C5" s="6">
        <v>840000</v>
      </c>
      <c r="D5" s="6">
        <v>200000</v>
      </c>
      <c r="E5" s="6">
        <v>602800</v>
      </c>
      <c r="F5" s="7"/>
    </row>
    <row r="6" spans="1:6" x14ac:dyDescent="0.3">
      <c r="A6" s="4" t="s">
        <v>50</v>
      </c>
      <c r="B6" s="6">
        <v>3170000</v>
      </c>
      <c r="C6" s="6">
        <v>504000</v>
      </c>
      <c r="D6" s="6">
        <v>200000</v>
      </c>
      <c r="E6" s="6">
        <v>523000</v>
      </c>
      <c r="F6" s="7"/>
    </row>
    <row r="7" spans="1:6" x14ac:dyDescent="0.3">
      <c r="A7" s="4" t="s">
        <v>51</v>
      </c>
      <c r="B7" s="6">
        <v>3726000</v>
      </c>
      <c r="C7" s="6">
        <v>600000</v>
      </c>
      <c r="D7" s="6">
        <v>200000</v>
      </c>
      <c r="E7" s="6">
        <v>611000</v>
      </c>
      <c r="F7" s="7"/>
    </row>
    <row r="8" spans="1:6" x14ac:dyDescent="0.3">
      <c r="A8" s="4" t="s">
        <v>52</v>
      </c>
      <c r="B8" s="6">
        <v>2768000</v>
      </c>
      <c r="C8" s="6">
        <v>705000</v>
      </c>
      <c r="D8" s="6">
        <v>200000</v>
      </c>
      <c r="E8" s="6">
        <v>495900</v>
      </c>
      <c r="F8" s="7"/>
    </row>
    <row r="9" spans="1:6" x14ac:dyDescent="0.3">
      <c r="A9" s="4" t="s">
        <v>53</v>
      </c>
      <c r="B9" s="6">
        <v>3350000</v>
      </c>
      <c r="C9" s="6">
        <v>590000</v>
      </c>
      <c r="D9" s="6">
        <v>200000</v>
      </c>
      <c r="E9" s="6">
        <v>558900</v>
      </c>
      <c r="F9" s="7"/>
    </row>
    <row r="10" spans="1:6" x14ac:dyDescent="0.3">
      <c r="A10" s="4" t="s">
        <v>54</v>
      </c>
      <c r="B10" s="6">
        <v>2790000</v>
      </c>
      <c r="C10" s="6">
        <v>570000</v>
      </c>
      <c r="D10" s="6">
        <v>200000</v>
      </c>
      <c r="E10" s="6">
        <v>480600</v>
      </c>
      <c r="F10" s="7"/>
    </row>
    <row r="11" spans="1:6" x14ac:dyDescent="0.3">
      <c r="A11" s="4" t="s">
        <v>55</v>
      </c>
      <c r="B11" s="6">
        <v>3812000</v>
      </c>
      <c r="C11" s="6">
        <v>627000</v>
      </c>
      <c r="D11" s="6">
        <v>200000</v>
      </c>
      <c r="E11" s="6">
        <v>626300</v>
      </c>
      <c r="F11" s="7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sqref="A1:D1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16" t="s">
        <v>57</v>
      </c>
      <c r="B1" s="16"/>
      <c r="C1" s="16"/>
      <c r="D1" s="16"/>
    </row>
    <row r="3" spans="1:4" x14ac:dyDescent="0.3">
      <c r="A3" s="4" t="s">
        <v>60</v>
      </c>
      <c r="B3" s="4" t="s">
        <v>58</v>
      </c>
      <c r="C3" s="4" t="s">
        <v>59</v>
      </c>
      <c r="D3" s="4" t="s">
        <v>28</v>
      </c>
    </row>
    <row r="4" spans="1:4" x14ac:dyDescent="0.3">
      <c r="A4" s="4" t="s">
        <v>61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62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63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64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65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66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56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2026-07-03T02:22:19Z</dcterms:modified>
</cp:coreProperties>
</file>