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abye\Documents\2026_컴활2급_실기_총정리(20251015)\2026컴활2급실기_총정리\실습-기출\"/>
    </mc:Choice>
  </mc:AlternateContent>
  <xr:revisionPtr revIDLastSave="0" documentId="13_ncr:1_{03416C3B-154D-4EF8-895C-29BF240D3685}" xr6:coauthVersionLast="47" xr6:coauthVersionMax="47" xr10:uidLastSave="{00000000-0000-0000-0000-000000000000}"/>
  <bookViews>
    <workbookView xWindow="-120" yWindow="-120" windowWidth="29040" windowHeight="15720" activeTab="8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'분석작업-2'!$G$3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C9" i="5"/>
  <c r="J36" i="4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J4" i="4"/>
  <c r="J5" i="4"/>
  <c r="J6" i="4"/>
  <c r="J7" i="4"/>
  <c r="J8" i="4"/>
  <c r="J9" i="4"/>
  <c r="J10" i="4"/>
  <c r="J11" i="4"/>
  <c r="J3" i="4"/>
  <c r="C22" i="5" l="1"/>
  <c r="D22" i="5"/>
  <c r="E15" i="6"/>
  <c r="E16" i="6"/>
  <c r="E17" i="6"/>
  <c r="E14" i="6"/>
  <c r="E18" i="6" s="1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3" i="6" l="1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<sst xmlns="http://schemas.openxmlformats.org/spreadsheetml/2006/main" count="290" uniqueCount="237">
  <si>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</si>
  <si>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</si>
  <si>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</si>
  <si>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</si>
  <si>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</si>
  <si>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</si>
  <si>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</si>
  <si>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</si>
  <si>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</si>
  <si>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</si>
  <si>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</si>
  <si>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</si>
  <si>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</si>
  <si>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</si>
  <si>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</si>
  <si>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</si>
  <si>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</si>
  <si>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</si>
  <si>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</si>
  <si>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</si>
  <si>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</si>
  <si>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</si>
  <si>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</si>
  <si>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</si>
  <si>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</si>
  <si>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</si>
  <si>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</si>
  <si>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</si>
  <si>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</si>
  <si>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</si>
  <si>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</si>
  <si>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</si>
  <si>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</si>
  <si>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</si>
  <si>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</si>
  <si>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</si>
  <si>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</si>
  <si>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</si>
  <si>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</si>
  <si>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</si>
  <si>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</si>
  <si>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</si>
  <si>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</si>
  <si>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</si>
  <si>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</si>
  <si>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</si>
  <si>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</si>
  <si>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</si>
  <si>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</si>
  <si>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</si>
  <si>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</si>
  <si>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</si>
  <si>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</si>
  <si>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</si>
  <si>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</si>
  <si>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</si>
  <si>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</si>
  <si>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</si>
  <si>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</si>
  <si>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</si>
  <si>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</si>
  <si>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</si>
  <si>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</si>
  <si>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</si>
  <si>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</si>
  <si>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</si>
  <si>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</si>
  <si>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</si>
  <si>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</si>
  <si>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</si>
  <si>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</si>
  <si>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</si>
  <si>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</si>
  <si>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</si>
  <si>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</si>
  <si>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</si>
  <si>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</si>
  <si>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</si>
  <si>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</si>
  <si>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</si>
  <si>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</si>
  <si>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</si>
  <si>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</si>
  <si>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</si>
  <si>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</si>
  <si>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</si>
  <si>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</si>
  <si>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</si>
  <si>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</si>
  <si>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</si>
  <si>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</si>
  <si>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</si>
  <si>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</si>
  <si>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</si>
  <si>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</si>
  <si>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</si>
  <si>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</si>
  <si>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</si>
  <si>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</si>
  <si>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</si>
  <si>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</si>
  <si>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</si>
  <si>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</si>
  <si>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</si>
  <si>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</si>
  <si>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</si>
  <si>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</si>
  <si>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</si>
  <si>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</si>
  <si>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</si>
  <si>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</si>
  <si>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</si>
  <si>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</si>
  <si>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</si>
  <si>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</si>
  <si>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</si>
  <si>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</si>
  <si>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</si>
  <si>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</si>
  <si>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</si>
  <si>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</si>
  <si>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</si>
  <si>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</si>
  <si>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</si>
  <si>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</si>
  <si>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</si>
  <si>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</si>
  <si>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</si>
  <si>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</si>
  <si>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</si>
  <si>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</si>
  <si>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</si>
  <si>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</si>
  <si>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</si>
  <si>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</si>
  <si>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</si>
  <si>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</si>
  <si>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</si>
  <si>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</si>
  <si>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</si>
  <si>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</si>
  <si>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</si>
  <si>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</si>
  <si>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</si>
  <si>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</si>
  <si>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</si>
  <si>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</si>
  <si>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</si>
  <si>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</si>
  <si>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</si>
  <si>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</si>
  <si>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</si>
  <si>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</si>
  <si>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</si>
  <si>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</si>
  <si>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</si>
  <si>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</si>
  <si>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</si>
  <si>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</si>
  <si>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</si>
  <si>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</si>
  <si>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</si>
  <si>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</si>
  <si>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</si>
  <si>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</si>
  <si>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</si>
  <si>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</si>
  <si>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</si>
  <si>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</si>
  <si>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</si>
  <si>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</si>
  <si>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</si>
  <si>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</si>
  <si>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</si>
  <si>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</si>
  <si>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</si>
  <si>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</si>
  <si>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</si>
  <si>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</si>
  <si>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</si>
  <si>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</si>
  <si>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</si>
  <si>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</si>
  <si>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</si>
  <si>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</si>
  <si>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</si>
  <si>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</si>
  <si>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</si>
  <si>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</si>
  <si>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</si>
  <si>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</si>
  <si>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</si>
  <si>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</si>
  <si>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</si>
  <si>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</si>
  <si>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</si>
  <si>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</si>
  <si>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</si>
  <si>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</si>
  <si>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</si>
  <si>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</si>
  <si>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d5398a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</si>
  <si>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</si>
  <si>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</si>
  <si>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</si>
  <si>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</si>
  <si>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</si>
  <si>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</si>
  <si>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</si>
  <si>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</si>
  <si>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</si>
  <si>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</si>
  <si>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</si>
  <si>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</si>
  <si>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</si>
  <si>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★서울시 도서관 현황 및 이용 실태★</t>
    <phoneticPr fontId="1" type="noConversion"/>
  </si>
  <si>
    <t>전체 평균</t>
  </si>
  <si>
    <t>전체 최대값</t>
  </si>
  <si>
    <t>단품 평균</t>
  </si>
  <si>
    <t>사이드 평균</t>
  </si>
  <si>
    <t>세트 평균</t>
  </si>
  <si>
    <t>단품 최대</t>
  </si>
  <si>
    <t>사이드 최대</t>
  </si>
  <si>
    <t>세트 최대</t>
  </si>
  <si>
    <t>$G$4</t>
  </si>
  <si>
    <t>소계1월</t>
  </si>
  <si>
    <t>세율인상</t>
  </si>
  <si>
    <t>만든 사람 변진아 날짜 2026-01-03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</si>
  <si>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</si>
  <si>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</si>
  <si>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</si>
  <si>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</si>
  <si>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</si>
  <si>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</si>
  <si>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</si>
  <si>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</si>
  <si>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f6023n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</si>
</sst>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78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1" xfId="4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상반기 판매수량</a:t>
            </a:r>
            <a:r>
              <a:rPr lang="en-US" altLang="ko-KR">
                <a:solidFill>
                  <a:schemeClr val="lt1"/>
                </a:solidFill>
                <a:latin typeface="+mn-lt"/>
                <a:ea typeface="+mn-ea"/>
                <a:cs typeface="+mn-cs"/>
              </a:rPr>
              <a:t>/</a:t>
            </a:r>
            <a:r>
              <a:rPr lang="ko-KR" alt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반품수량</a:t>
            </a:r>
            <a:endParaRPr lang="ko-KR" altLang="en-US"/>
          </a:p>
        </c:rich>
      </c:tx>
      <c:overlay val="0"/>
      <c:spPr>
        <a:solidFill>
          <a:schemeClr val="accent2"/>
        </a:solidFill>
        <a:ln w="12700" cap="flat" cmpd="sng" algn="ctr">
          <a:solidFill>
            <a:schemeClr val="accent2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0926671"/>
        <c:axId val="1450925839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450925839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0926671"/>
        <c:crosses val="max"/>
        <c:crossBetween val="between"/>
        <c:majorUnit val="20"/>
      </c:valAx>
      <c:catAx>
        <c:axId val="14509266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092583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12</xdr:row>
          <xdr:rowOff>47625</xdr:rowOff>
        </xdr:from>
        <xdr:to>
          <xdr:col>1</xdr:col>
          <xdr:colOff>752475</xdr:colOff>
          <xdr:row>13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28575</xdr:colOff>
      <xdr:row>12</xdr:row>
      <xdr:rowOff>47625</xdr:rowOff>
    </xdr:from>
    <xdr:to>
      <xdr:col>2</xdr:col>
      <xdr:colOff>895350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24000" y="2609850"/>
          <a:ext cx="866775" cy="3714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A6" sqref="A6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3">
      <c r="A4" s="2" t="s">
        <v>201</v>
      </c>
      <c r="B4" s="2" t="s">
        <v>205</v>
      </c>
      <c r="C4" s="2" t="s">
        <v>210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3">
      <c r="A5" s="2" t="s">
        <v>236</v>
      </c>
      <c r="B5" s="2" t="s">
        <v>206</v>
      </c>
      <c r="C5" s="2" t="s">
        <v>211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202</v>
      </c>
      <c r="B6" s="2" t="s">
        <v>207</v>
      </c>
      <c r="C6" s="2" t="s">
        <v>212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203</v>
      </c>
      <c r="B7" s="2" t="s">
        <v>208</v>
      </c>
      <c r="C7" s="2" t="s">
        <v>213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204</v>
      </c>
      <c r="B8" s="2" t="s">
        <v>209</v>
      </c>
      <c r="C8" s="2" t="s">
        <v>214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F15" sqref="F15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54" t="s">
        <v>215</v>
      </c>
      <c r="B1" s="54"/>
      <c r="C1" s="54"/>
      <c r="D1" s="54"/>
      <c r="E1" s="54"/>
      <c r="F1" s="54"/>
    </row>
    <row r="2" spans="1:6" ht="18" thickTop="1" thickBot="1" x14ac:dyDescent="0.35"/>
    <row r="3" spans="1:6" x14ac:dyDescent="0.3">
      <c r="A3" s="23" t="s">
        <v>2</v>
      </c>
      <c r="B3" s="24" t="s">
        <v>3</v>
      </c>
      <c r="C3" s="24" t="s">
        <v>7</v>
      </c>
      <c r="D3" s="24" t="s">
        <v>4</v>
      </c>
      <c r="E3" s="24" t="s">
        <v>6</v>
      </c>
      <c r="F3" s="25" t="s">
        <v>5</v>
      </c>
    </row>
    <row r="4" spans="1:6" x14ac:dyDescent="0.3">
      <c r="A4" s="26" t="s">
        <v>8</v>
      </c>
      <c r="B4" s="52">
        <v>36923</v>
      </c>
      <c r="C4" s="21" t="s">
        <v>15</v>
      </c>
      <c r="D4" s="22">
        <v>57381</v>
      </c>
      <c r="E4" s="21">
        <v>1.65</v>
      </c>
      <c r="F4" s="27">
        <v>524587</v>
      </c>
    </row>
    <row r="5" spans="1:6" x14ac:dyDescent="0.3">
      <c r="A5" s="26" t="s">
        <v>9</v>
      </c>
      <c r="B5" s="52">
        <v>34977</v>
      </c>
      <c r="C5" s="21" t="s">
        <v>16</v>
      </c>
      <c r="D5" s="22">
        <v>63149</v>
      </c>
      <c r="E5" s="21">
        <v>0.92</v>
      </c>
      <c r="F5" s="27">
        <v>468014</v>
      </c>
    </row>
    <row r="6" spans="1:6" x14ac:dyDescent="0.3">
      <c r="A6" s="26" t="s">
        <v>10</v>
      </c>
      <c r="B6" s="52">
        <v>35919</v>
      </c>
      <c r="C6" s="21" t="s">
        <v>17</v>
      </c>
      <c r="D6" s="22">
        <v>43682</v>
      </c>
      <c r="E6" s="21">
        <v>1.18</v>
      </c>
      <c r="F6" s="27">
        <v>738992</v>
      </c>
    </row>
    <row r="7" spans="1:6" x14ac:dyDescent="0.3">
      <c r="A7" s="26" t="s">
        <v>11</v>
      </c>
      <c r="B7" s="52">
        <v>41376</v>
      </c>
      <c r="C7" s="21" t="s">
        <v>18</v>
      </c>
      <c r="D7" s="22">
        <v>50075</v>
      </c>
      <c r="E7" s="21">
        <v>1.27</v>
      </c>
      <c r="F7" s="27">
        <v>506347</v>
      </c>
    </row>
    <row r="8" spans="1:6" x14ac:dyDescent="0.3">
      <c r="A8" s="26" t="s">
        <v>12</v>
      </c>
      <c r="B8" s="52">
        <v>38598</v>
      </c>
      <c r="C8" s="21" t="s">
        <v>19</v>
      </c>
      <c r="D8" s="22">
        <v>43908</v>
      </c>
      <c r="E8" s="21">
        <v>1.52</v>
      </c>
      <c r="F8" s="27">
        <v>313363</v>
      </c>
    </row>
    <row r="9" spans="1:6" x14ac:dyDescent="0.3">
      <c r="A9" s="26" t="s">
        <v>13</v>
      </c>
      <c r="B9" s="52">
        <v>39619</v>
      </c>
      <c r="C9" s="21" t="s">
        <v>20</v>
      </c>
      <c r="D9" s="22">
        <v>49381</v>
      </c>
      <c r="E9" s="21">
        <v>1.49</v>
      </c>
      <c r="F9" s="27">
        <v>638245</v>
      </c>
    </row>
    <row r="10" spans="1:6" ht="17.25" thickBot="1" x14ac:dyDescent="0.35">
      <c r="A10" s="28" t="s">
        <v>14</v>
      </c>
      <c r="B10" s="53">
        <v>37956</v>
      </c>
      <c r="C10" s="29" t="s">
        <v>21</v>
      </c>
      <c r="D10" s="30">
        <v>56317</v>
      </c>
      <c r="E10" s="29">
        <v>1.28</v>
      </c>
      <c r="F10" s="31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I15" sqref="I15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55" t="s">
        <v>22</v>
      </c>
      <c r="B1" s="55"/>
      <c r="C1" s="55"/>
      <c r="D1" s="55"/>
      <c r="E1" s="55"/>
      <c r="F1" s="55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3:F15">
    <cfRule type="expression" dxfId="0" priority="1">
      <formula>$F4&gt;=AVERAGE($F$4:$F$15)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16" workbookViewId="0">
      <selection activeCell="J36" sqref="J36:L36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3">
      <c r="A2" s="19" t="s">
        <v>180</v>
      </c>
      <c r="B2" s="19" t="s">
        <v>68</v>
      </c>
      <c r="C2" s="19" t="s">
        <v>181</v>
      </c>
      <c r="D2" s="20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3">
      <c r="A3" s="19" t="s">
        <v>182</v>
      </c>
      <c r="B3" s="19" t="s">
        <v>183</v>
      </c>
      <c r="C3" s="19">
        <v>120</v>
      </c>
      <c r="D3" s="19" t="str">
        <f>IF(AND(MID(A3,3,1)="R",B3="세미나"),"30%","15%")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HLOOKUP(_xlfn.RANK.EQ(J3,$J$3:$J$11),$F$14:$J$15,2,TRUE)</f>
        <v>B</v>
      </c>
    </row>
    <row r="4" spans="1:11" x14ac:dyDescent="0.3">
      <c r="A4" s="19" t="s">
        <v>191</v>
      </c>
      <c r="B4" s="19" t="s">
        <v>184</v>
      </c>
      <c r="C4" s="19">
        <v>100</v>
      </c>
      <c r="D4" s="21" t="str">
        <f t="shared" ref="D4:D11" si="0">IF(AND(MID(A4,3,1)="R",B4="세미나"),"30%","15%")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HLOOKUP(_xlfn.RANK.EQ(J4,$J$3:$J$11),$F$14:$J$15,2,TRUE)</f>
        <v>D</v>
      </c>
    </row>
    <row r="5" spans="1:11" x14ac:dyDescent="0.3">
      <c r="A5" s="19" t="s">
        <v>185</v>
      </c>
      <c r="B5" s="19" t="s">
        <v>183</v>
      </c>
      <c r="C5" s="19">
        <v>150</v>
      </c>
      <c r="D5" s="21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3">
      <c r="A6" s="19" t="s">
        <v>193</v>
      </c>
      <c r="B6" s="19" t="s">
        <v>183</v>
      </c>
      <c r="C6" s="19">
        <v>180</v>
      </c>
      <c r="D6" s="21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3">
      <c r="A7" s="19" t="s">
        <v>186</v>
      </c>
      <c r="B7" s="19" t="s">
        <v>184</v>
      </c>
      <c r="C7" s="19">
        <v>130</v>
      </c>
      <c r="D7" s="21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3">
      <c r="A8" s="19" t="s">
        <v>187</v>
      </c>
      <c r="B8" s="19" t="s">
        <v>184</v>
      </c>
      <c r="C8" s="19">
        <v>120</v>
      </c>
      <c r="D8" s="21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3">
      <c r="A9" s="19" t="s">
        <v>188</v>
      </c>
      <c r="B9" s="19" t="s">
        <v>189</v>
      </c>
      <c r="C9" s="19">
        <v>160</v>
      </c>
      <c r="D9" s="21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3">
      <c r="A10" s="19" t="s">
        <v>190</v>
      </c>
      <c r="B10" s="19" t="s">
        <v>189</v>
      </c>
      <c r="C10" s="19">
        <v>150</v>
      </c>
      <c r="D10" s="21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3">
      <c r="A11" s="19" t="s">
        <v>192</v>
      </c>
      <c r="B11" s="19" t="s">
        <v>184</v>
      </c>
      <c r="C11" s="19">
        <v>180</v>
      </c>
      <c r="D11" s="21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3">
      <c r="A13" s="14" t="s">
        <v>123</v>
      </c>
      <c r="B13" s="15" t="s">
        <v>125</v>
      </c>
      <c r="F13" t="s">
        <v>109</v>
      </c>
    </row>
    <row r="14" spans="1:11" x14ac:dyDescent="0.3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3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3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3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3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3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3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3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3">
      <c r="A22" s="13" t="s">
        <v>133</v>
      </c>
      <c r="B22" s="13" t="s">
        <v>134</v>
      </c>
      <c r="C22" s="13">
        <v>24</v>
      </c>
      <c r="D22" s="6">
        <v>84000</v>
      </c>
      <c r="F22" s="13" t="s">
        <v>127</v>
      </c>
    </row>
    <row r="23" spans="1:9" x14ac:dyDescent="0.3">
      <c r="A23" s="56" t="s">
        <v>138</v>
      </c>
      <c r="B23" s="57"/>
      <c r="C23" s="58"/>
      <c r="D23" s="6">
        <f>ROUNDDOWN(DAVERAGE(A14:D22,4,F22:F23),-2)</f>
        <v>63300</v>
      </c>
      <c r="F23" s="13" t="s">
        <v>128</v>
      </c>
    </row>
    <row r="25" spans="1:9" x14ac:dyDescent="0.3">
      <c r="A25" s="14" t="s">
        <v>140</v>
      </c>
      <c r="B25" s="15" t="s">
        <v>141</v>
      </c>
      <c r="F25" s="14" t="s">
        <v>159</v>
      </c>
      <c r="G25" s="15" t="s">
        <v>164</v>
      </c>
      <c r="I25" s="18" t="s">
        <v>176</v>
      </c>
    </row>
    <row r="26" spans="1:9" x14ac:dyDescent="0.3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3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3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3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3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3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3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3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3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60" t="s">
        <v>177</v>
      </c>
      <c r="K34" s="61"/>
      <c r="L34" s="61"/>
    </row>
    <row r="35" spans="1:12" x14ac:dyDescent="0.3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61"/>
      <c r="K35" s="61"/>
      <c r="L35" s="61"/>
    </row>
    <row r="36" spans="1:12" x14ac:dyDescent="0.3">
      <c r="A36" s="56" t="s">
        <v>158</v>
      </c>
      <c r="B36" s="57"/>
      <c r="C36" s="58"/>
      <c r="D36" s="17">
        <f>COUNTIF($C$27:$C$35,D27&gt;=3000000)/COUNT(C27:C35)</f>
        <v>0</v>
      </c>
      <c r="F36" s="13" t="s">
        <v>175</v>
      </c>
      <c r="G36" s="13" t="s">
        <v>162</v>
      </c>
      <c r="H36" s="13">
        <v>12.7</v>
      </c>
      <c r="I36" s="7">
        <v>4190</v>
      </c>
      <c r="J36" s="59" t="e">
        <f>MATCH(G27,$F$26:$I$36,)</f>
        <v>#N/A</v>
      </c>
      <c r="K36" s="59"/>
      <c r="L36" s="59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A3" sqref="A3:G22"/>
    </sheetView>
  </sheetViews>
  <sheetFormatPr defaultRowHeight="16.5" outlineLevelRow="3" x14ac:dyDescent="0.3"/>
  <cols>
    <col min="1" max="1" width="14.375" bestFit="1" customWidth="1"/>
    <col min="7" max="7" width="10.625" bestFit="1" customWidth="1"/>
  </cols>
  <sheetData>
    <row r="1" spans="1:7" ht="20.25" x14ac:dyDescent="0.3">
      <c r="A1" s="55" t="s">
        <v>66</v>
      </c>
      <c r="B1" s="55"/>
      <c r="C1" s="55"/>
      <c r="D1" s="55"/>
      <c r="E1" s="55"/>
      <c r="F1" s="55"/>
      <c r="G1" s="55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21"/>
      <c r="B8" s="32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21"/>
      <c r="B9" s="32" t="s">
        <v>218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21"/>
      <c r="B13" s="32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21"/>
      <c r="B14" s="32" t="s">
        <v>219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33"/>
      <c r="B19" s="35" t="s">
        <v>223</v>
      </c>
      <c r="C19" s="34"/>
      <c r="D19" s="34"/>
      <c r="E19" s="34"/>
      <c r="F19" s="34">
        <f>SUBTOTAL(4,F15:F18)</f>
        <v>139</v>
      </c>
      <c r="G19" s="34"/>
    </row>
    <row r="20" spans="1:7" outlineLevel="1" x14ac:dyDescent="0.3">
      <c r="A20" s="33"/>
      <c r="B20" s="35" t="s">
        <v>220</v>
      </c>
      <c r="C20" s="34">
        <f>SUBTOTAL(1,C15:C18)</f>
        <v>836.25</v>
      </c>
      <c r="D20" s="34">
        <f>SUBTOTAL(1,D15:D18)</f>
        <v>1187.25</v>
      </c>
      <c r="E20" s="34"/>
      <c r="F20" s="34"/>
      <c r="G20" s="34"/>
    </row>
    <row r="21" spans="1:7" x14ac:dyDescent="0.3">
      <c r="A21" s="33"/>
      <c r="B21" s="35" t="s">
        <v>217</v>
      </c>
      <c r="C21" s="34"/>
      <c r="D21" s="34"/>
      <c r="E21" s="34"/>
      <c r="F21" s="34">
        <f>SUBTOTAL(4,F4:F18)</f>
        <v>196</v>
      </c>
      <c r="G21" s="34"/>
    </row>
    <row r="22" spans="1:7" x14ac:dyDescent="0.3">
      <c r="A22" s="33"/>
      <c r="B22" s="35" t="s">
        <v>216</v>
      </c>
      <c r="C22" s="34">
        <f>SUBTOTAL(1,C4:C18)</f>
        <v>600.81818181818187</v>
      </c>
      <c r="D22" s="34">
        <f>SUBTOTAL(1,D4:D18)</f>
        <v>874.72727272727275</v>
      </c>
      <c r="E22" s="34"/>
      <c r="F22" s="34"/>
      <c r="G22" s="34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DDC3-6D99-420E-B19E-F4EBAB42074F}">
  <sheetPr>
    <outlinePr summaryBelow="0"/>
  </sheetPr>
  <dimension ref="B1:F11"/>
  <sheetViews>
    <sheetView showGridLines="0" workbookViewId="0">
      <selection activeCell="E13" sqref="E13"/>
    </sheetView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0" t="s">
        <v>229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231</v>
      </c>
      <c r="E3" s="48" t="s">
        <v>226</v>
      </c>
      <c r="F3" s="48" t="s">
        <v>228</v>
      </c>
    </row>
    <row r="4" spans="2:6" ht="40.5" hidden="1" outlineLevel="1" x14ac:dyDescent="0.3">
      <c r="B4" s="43"/>
      <c r="C4" s="43"/>
      <c r="D4" s="36"/>
      <c r="E4" s="50" t="s">
        <v>227</v>
      </c>
      <c r="F4" s="50" t="s">
        <v>227</v>
      </c>
    </row>
    <row r="5" spans="2:6" x14ac:dyDescent="0.3">
      <c r="B5" s="44" t="s">
        <v>230</v>
      </c>
      <c r="C5" s="45"/>
      <c r="D5" s="42"/>
      <c r="E5" s="42"/>
      <c r="F5" s="42"/>
    </row>
    <row r="6" spans="2:6" outlineLevel="1" x14ac:dyDescent="0.3">
      <c r="B6" s="43"/>
      <c r="C6" s="43" t="s">
        <v>224</v>
      </c>
      <c r="D6" s="37">
        <v>0.15</v>
      </c>
      <c r="E6" s="49">
        <v>0.18</v>
      </c>
      <c r="F6" s="49">
        <v>0.12</v>
      </c>
    </row>
    <row r="7" spans="2:6" x14ac:dyDescent="0.3">
      <c r="B7" s="44" t="s">
        <v>232</v>
      </c>
      <c r="C7" s="45"/>
      <c r="D7" s="42"/>
      <c r="E7" s="42"/>
      <c r="F7" s="42"/>
    </row>
    <row r="8" spans="2:6" ht="17.25" outlineLevel="1" thickBot="1" x14ac:dyDescent="0.35">
      <c r="B8" s="46"/>
      <c r="C8" s="46" t="s">
        <v>225</v>
      </c>
      <c r="D8" s="38">
        <v>1622205</v>
      </c>
      <c r="E8" s="38">
        <v>1946646</v>
      </c>
      <c r="F8" s="38">
        <v>1297764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55" t="s">
        <v>88</v>
      </c>
      <c r="B1" s="55"/>
      <c r="C1" s="55"/>
      <c r="D1" s="55"/>
      <c r="E1" s="55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1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59" t="s">
        <v>95</v>
      </c>
      <c r="B8" s="59"/>
      <c r="C8" s="12">
        <f>SUM(C4:C7)</f>
        <v>582</v>
      </c>
      <c r="D8" s="12">
        <f t="shared" ref="D8:E8" si="1">SUM(D4:D7)</f>
        <v>10814700</v>
      </c>
      <c r="E8" s="12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59" t="s">
        <v>96</v>
      </c>
      <c r="B13" s="59"/>
      <c r="C13" s="12">
        <f>SUM(C9:C12)</f>
        <v>680</v>
      </c>
      <c r="D13" s="12">
        <f t="shared" ref="D13:E13" si="3">SUM(D9:D12)</f>
        <v>12785700</v>
      </c>
      <c r="E13" s="12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59" t="s">
        <v>97</v>
      </c>
      <c r="B18" s="59"/>
      <c r="C18" s="12">
        <f>SUM(C14:C17)</f>
        <v>694</v>
      </c>
      <c r="D18" s="12">
        <f t="shared" ref="D18:E18" si="5">SUM(D14:D17)</f>
        <v>13009200</v>
      </c>
      <c r="E18" s="12">
        <f t="shared" si="5"/>
        <v>1951380</v>
      </c>
    </row>
  </sheetData>
  <scenarios current="0" sqref="E8">
    <scenario name="세율인상" locked="1" count="1" user="변진아" comment="만든 사람 변진아 날짜 2026-01-03">
      <inputCells r="G4" val="0.18" numFmtId="9"/>
    </scenario>
    <scenario name="세율인하" locked="1" count="1" user="변진아" comment="만든 사람 변진아 날짜 2026-01-03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D14" sqref="D14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55" t="s">
        <v>40</v>
      </c>
      <c r="B1" s="55"/>
      <c r="C1" s="55"/>
      <c r="D1" s="55"/>
      <c r="E1" s="55"/>
      <c r="F1" s="55"/>
    </row>
    <row r="3" spans="1:6" x14ac:dyDescent="0.3">
      <c r="A3" s="51" t="s">
        <v>41</v>
      </c>
      <c r="B3" s="51" t="s">
        <v>42</v>
      </c>
      <c r="C3" s="51" t="s">
        <v>44</v>
      </c>
      <c r="D3" s="51" t="s">
        <v>43</v>
      </c>
      <c r="E3" s="51" t="s">
        <v>45</v>
      </c>
      <c r="F3" s="51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19050</xdr:colOff>
                    <xdr:row>12</xdr:row>
                    <xdr:rowOff>47625</xdr:rowOff>
                  </from>
                  <to>
                    <xdr:col>1</xdr:col>
                    <xdr:colOff>752475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abSelected="1" workbookViewId="0">
      <selection activeCell="J19" sqref="J19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55" t="s">
        <v>56</v>
      </c>
      <c r="B1" s="55"/>
      <c r="C1" s="55"/>
      <c r="D1" s="55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변 진아</cp:lastModifiedBy>
  <dcterms:created xsi:type="dcterms:W3CDTF">2024-04-04T05:45:49Z</dcterms:created>
  <dcterms:modified xsi:type="dcterms:W3CDTF">2026-01-03T11:36:34Z</dcterms:modified>
</cp:coreProperties>
</file>