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3 기본모의고사\"/>
    </mc:Choice>
  </mc:AlternateContent>
  <xr:revisionPtr revIDLastSave="0" documentId="13_ncr:1_{104E7F47-E5EB-43B6-BC79-B7B8C6896F06}" xr6:coauthVersionLast="47" xr6:coauthVersionMax="47" xr10:uidLastSave="{00000000-0000-0000-0000-000000000000}"/>
  <bookViews>
    <workbookView xWindow="-120" yWindow="-120" windowWidth="29040" windowHeight="157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E18" i="5"/>
  <c r="E13" i="5"/>
  <c r="E8" i="5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12" i="5" s="1"/>
  <c r="F4" i="5"/>
  <c r="F15" i="5"/>
  <c r="F10" i="5"/>
  <c r="F5" i="5"/>
  <c r="F16" i="5"/>
  <c r="F11" i="5"/>
  <c r="F6" i="5"/>
  <c r="F14" i="5"/>
  <c r="F17" i="5" s="1"/>
  <c r="D9" i="5"/>
  <c r="D4" i="5"/>
  <c r="D15" i="5"/>
  <c r="D10" i="5"/>
  <c r="D5" i="5"/>
  <c r="D16" i="5"/>
  <c r="D11" i="5"/>
  <c r="D6" i="5"/>
  <c r="D14" i="5"/>
  <c r="F7" i="5" l="1"/>
  <c r="F19" i="5" s="1"/>
  <c r="E20" i="5"/>
  <c r="C13" i="2"/>
  <c r="D13" i="2"/>
  <c r="B13" i="2"/>
</calcChain>
</file>

<file path=xl/sharedStrings.xml><?xml version="1.0" encoding="utf-8"?>
<sst xmlns="http://schemas.openxmlformats.org/spreadsheetml/2006/main" count="323" uniqueCount="209">
  <si>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</si>
  <si>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</si>
  <si>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</si>
  <si>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</si>
  <si>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</si>
  <si>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</si>
  <si>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</si>
  <si>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</si>
  <si>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</si>
  <si>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</si>
  <si>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</si>
  <si>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</si>
  <si>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</si>
  <si>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</si>
  <si>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</si>
  <si>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</si>
  <si>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</si>
  <si>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</si>
  <si>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</si>
  <si>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</si>
  <si>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</si>
  <si>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</si>
  <si>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</si>
  <si>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</si>
  <si>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</si>
  <si>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</si>
  <si>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</si>
  <si>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</si>
  <si>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</si>
  <si>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</si>
  <si>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</si>
  <si>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</si>
  <si>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</si>
  <si>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</si>
  <si>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</si>
  <si>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</si>
  <si>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</si>
  <si>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</si>
  <si>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</si>
  <si>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</si>
  <si>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</si>
  <si>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</si>
  <si>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</si>
  <si>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</si>
  <si>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</si>
  <si>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</si>
  <si>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</si>
  <si>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</si>
  <si>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</si>
  <si>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</si>
  <si>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</si>
  <si>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</si>
  <si>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</si>
  <si>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</si>
  <si>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</si>
  <si>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</si>
  <si>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</si>
  <si>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</si>
  <si>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</si>
  <si>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</si>
  <si>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</si>
  <si>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</si>
  <si>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</si>
  <si>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</si>
  <si>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</si>
  <si>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</si>
  <si>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</si>
  <si>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</si>
  <si>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</si>
  <si>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</si>
  <si>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</si>
  <si>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</si>
  <si>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</si>
  <si>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</si>
  <si>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</si>
  <si>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</si>
  <si>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</si>
  <si>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</si>
  <si>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</si>
  <si>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</si>
  <si>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</si>
  <si>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</si>
  <si>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</si>
  <si>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</si>
  <si>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</si>
  <si>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</si>
  <si>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</si>
  <si>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</si>
  <si>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</si>
  <si>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</si>
  <si>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</si>
  <si>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</si>
  <si>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</si>
  <si>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</si>
  <si>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</si>
  <si>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</si>
  <si>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</si>
  <si>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</si>
  <si>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</si>
  <si>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</si>
  <si>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</si>
  <si>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</si>
  <si>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</si>
  <si>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</si>
  <si>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</si>
  <si>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</si>
  <si>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</si>
  <si>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</si>
  <si>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</si>
  <si>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</si>
  <si>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</si>
  <si>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</si>
  <si>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</si>
  <si>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</si>
  <si>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</si>
  <si>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</si>
  <si>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</si>
  <si>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</si>
  <si>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</si>
  <si>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</si>
  <si>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</si>
  <si>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</si>
  <si>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</si>
  <si>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</si>
  <si>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</si>
  <si>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</si>
  <si>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</si>
  <si>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</si>
  <si>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</si>
  <si>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</si>
  <si>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</si>
  <si>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</si>
  <si>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</si>
  <si>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</si>
  <si>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</si>
  <si>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</si>
  <si>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</si>
  <si>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</si>
  <si>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</si>
  <si>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</si>
  <si>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</si>
  <si>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</si>
  <si>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</si>
  <si>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</si>
  <si>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</si>
  <si>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</si>
  <si>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</si>
  <si>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</si>
  <si>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</si>
  <si>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</si>
  <si>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</si>
  <si>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</si>
  <si>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</si>
  <si>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</si>
  <si>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</si>
  <si>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</si>
  <si>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</si>
  <si>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</si>
  <si>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</si>
  <si>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</si>
  <si>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</si>
  <si>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</si>
  <si>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</si>
  <si>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</si>
  <si>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</si>
  <si>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</si>
  <si>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</si>
  <si>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</si>
  <si>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</si>
  <si>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</si>
  <si>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</si>
  <si>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</si>
  <si>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</si>
  <si>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</si>
  <si>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농수산물 판매현황</t>
    <phoneticPr fontId="1" type="noConversion"/>
  </si>
  <si>
    <t>품목</t>
    <phoneticPr fontId="1" type="noConversion"/>
  </si>
  <si>
    <t>품목코드</t>
    <phoneticPr fontId="1" type="noConversion"/>
  </si>
  <si>
    <t>판매량</t>
    <phoneticPr fontId="1" type="noConversion"/>
  </si>
  <si>
    <t>수박</t>
    <phoneticPr fontId="1" type="noConversion"/>
  </si>
  <si>
    <t>감자</t>
    <phoneticPr fontId="1" type="noConversion"/>
  </si>
  <si>
    <t>고등어</t>
    <phoneticPr fontId="1" type="noConversion"/>
  </si>
  <si>
    <t>복숭아</t>
    <phoneticPr fontId="1" type="noConversion"/>
  </si>
  <si>
    <t>배추</t>
    <phoneticPr fontId="1" type="noConversion"/>
  </si>
  <si>
    <t>삼겹살</t>
    <phoneticPr fontId="1" type="noConversion"/>
  </si>
  <si>
    <t>시금치</t>
    <phoneticPr fontId="1" type="noConversion"/>
  </si>
  <si>
    <t>사과</t>
    <phoneticPr fontId="1" type="noConversion"/>
  </si>
  <si>
    <t>빈도가 가장 높은
품목 수</t>
    <phoneticPr fontId="1" type="noConversion"/>
  </si>
  <si>
    <t>오징어</t>
    <phoneticPr fontId="1" type="noConversion"/>
  </si>
  <si>
    <t>애호박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</si>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</sst>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7" formatCode="&quot;*&quot;0&quot;위&quot;"/>
    <numFmt numFmtId="180" formatCode="&quot;₩&quot;#,##0_);[Red]\(&quot;₩&quot;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궁서체"/>
      <family val="1"/>
      <charset val="129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5" xfId="1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0" fontId="0" fillId="0" borderId="1" xfId="2" applyNumberFormat="1" applyFont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</a:t>
            </a:r>
            <a:r>
              <a:rPr lang="ko-KR" altLang="en-US" sz="1600" b="1" baseline="0">
                <a:latin typeface="굴림체" panose="020B0609000101010101" pitchFamily="49" charset="-127"/>
                <a:ea typeface="굴림체" panose="020B0609000101010101" pitchFamily="49" charset="-127"/>
              </a:rPr>
              <a:t> 분포</a:t>
            </a:r>
            <a:endParaRPr lang="ko-KR" altLang="en-US" sz="1600" b="1">
              <a:latin typeface="굴림체" panose="020B0609000101010101" pitchFamily="49" charset="-127"/>
              <a:ea typeface="굴림체" panose="020B0609000101010101" pitchFamily="49" charset="-127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D6-4F9B-90D8-8317D97B1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4" name="사각형: 둥근 모서리 3">
          <a:extLst>
            <a:ext uri="{FF2B5EF4-FFF2-40B4-BE49-F238E27FC236}">
              <a16:creationId xmlns:a16="http://schemas.microsoft.com/office/drawing/2014/main" id="{A48F2A51-7A01-478C-94FD-14CEF72B7009}"/>
            </a:ext>
          </a:extLst>
        </xdr:cNvPr>
        <xdr:cNvSpPr/>
      </xdr:nvSpPr>
      <xdr:spPr>
        <a:xfrm>
          <a:off x="3000375" y="2352675"/>
          <a:ext cx="177165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workbookViewId="0"/>
  </sheetViews>
  <sheetFormatPr defaultRowHeight="16.5" x14ac:dyDescent="0.3"/>
  <cols>
    <col min="1" max="1" width="4.625" customWidth="1"/>
    <col min="4" max="4" width="8.875" bestFit="1" customWidth="1"/>
  </cols>
  <sheetData>
    <row r="1" spans="2:9" x14ac:dyDescent="0.3">
      <c r="B1" t="s">
        <v>0</v>
      </c>
    </row>
    <row r="3" spans="2:9" x14ac:dyDescent="0.3">
      <c r="B3" s="1"/>
      <c r="C3" s="1"/>
      <c r="D3" s="1"/>
      <c r="E3" s="1"/>
      <c r="F3" s="1"/>
      <c r="G3" s="1"/>
      <c r="H3" s="1"/>
      <c r="I3" s="1"/>
    </row>
    <row r="4" spans="2:9" x14ac:dyDescent="0.3">
      <c r="B4" s="1"/>
      <c r="C4" s="1"/>
      <c r="D4" s="1"/>
      <c r="E4" s="1"/>
      <c r="F4" s="1"/>
      <c r="G4" s="1"/>
      <c r="H4" s="1"/>
      <c r="I4" s="1"/>
    </row>
    <row r="5" spans="2:9" x14ac:dyDescent="0.3">
      <c r="B5" s="1"/>
      <c r="C5" s="1"/>
      <c r="D5" s="1"/>
      <c r="E5" s="1"/>
      <c r="F5" s="1"/>
      <c r="G5" s="1"/>
      <c r="H5" s="1"/>
      <c r="I5" s="1"/>
    </row>
    <row r="6" spans="2:9" x14ac:dyDescent="0.3">
      <c r="B6" s="1"/>
      <c r="C6" s="1"/>
      <c r="D6" s="1"/>
      <c r="E6" s="1"/>
      <c r="F6" s="1"/>
      <c r="G6" s="1"/>
      <c r="H6" s="1"/>
      <c r="I6" s="1"/>
    </row>
    <row r="7" spans="2:9" x14ac:dyDescent="0.3">
      <c r="B7" s="1"/>
      <c r="C7" s="1"/>
      <c r="D7" s="1"/>
      <c r="E7" s="1"/>
      <c r="F7" s="1"/>
      <c r="G7" s="1"/>
      <c r="H7" s="1"/>
      <c r="I7" s="1"/>
    </row>
    <row r="8" spans="2:9" x14ac:dyDescent="0.3">
      <c r="B8" s="1"/>
      <c r="C8" s="1"/>
      <c r="D8" s="1"/>
      <c r="E8" s="1"/>
      <c r="F8" s="1"/>
      <c r="G8" s="1"/>
      <c r="H8" s="1"/>
      <c r="I8" s="1"/>
    </row>
    <row r="9" spans="2:9" x14ac:dyDescent="0.3">
      <c r="B9" s="1"/>
      <c r="C9" s="1"/>
      <c r="D9" s="1"/>
      <c r="E9" s="1"/>
      <c r="F9" s="1"/>
      <c r="G9" s="1"/>
      <c r="H9" s="1"/>
      <c r="I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I13" sqref="I13"/>
    </sheetView>
  </sheetViews>
  <sheetFormatPr defaultRowHeight="16.5" x14ac:dyDescent="0.3"/>
  <sheetData>
    <row r="1" spans="1:6" ht="20.25" x14ac:dyDescent="0.3">
      <c r="A1" s="13" t="s">
        <v>163</v>
      </c>
      <c r="B1" s="13"/>
      <c r="C1" s="13"/>
      <c r="D1" s="13"/>
      <c r="E1" s="13"/>
      <c r="F1" s="13"/>
    </row>
    <row r="3" spans="1:6" x14ac:dyDescent="0.3">
      <c r="A3" s="4" t="s">
        <v>6</v>
      </c>
      <c r="B3" s="4" t="s">
        <v>22</v>
      </c>
      <c r="C3" s="4" t="s">
        <v>125</v>
      </c>
      <c r="D3" s="4" t="s">
        <v>126</v>
      </c>
      <c r="E3" s="4" t="s">
        <v>164</v>
      </c>
      <c r="F3" s="4" t="s">
        <v>59</v>
      </c>
    </row>
    <row r="4" spans="1:6" x14ac:dyDescent="0.3">
      <c r="A4" s="4">
        <v>327101</v>
      </c>
      <c r="B4" s="4" t="s">
        <v>128</v>
      </c>
      <c r="C4" s="4">
        <v>67</v>
      </c>
      <c r="D4" s="4">
        <v>76</v>
      </c>
      <c r="E4" s="4">
        <f>AVERAGE(C4:D4)</f>
        <v>71.5</v>
      </c>
      <c r="F4" s="4" t="s">
        <v>165</v>
      </c>
    </row>
    <row r="5" spans="1:6" x14ac:dyDescent="0.3">
      <c r="A5" s="4">
        <v>327102</v>
      </c>
      <c r="B5" s="4" t="s">
        <v>129</v>
      </c>
      <c r="C5" s="4">
        <v>98</v>
      </c>
      <c r="D5" s="4">
        <v>95</v>
      </c>
      <c r="E5" s="4">
        <f t="shared" ref="E5:E9" si="0">AVERAGE(C5:D5)</f>
        <v>96.5</v>
      </c>
      <c r="F5" s="4" t="s">
        <v>165</v>
      </c>
    </row>
    <row r="6" spans="1:6" x14ac:dyDescent="0.3">
      <c r="A6" s="4">
        <v>327103</v>
      </c>
      <c r="B6" s="4" t="s">
        <v>130</v>
      </c>
      <c r="C6" s="4">
        <v>88</v>
      </c>
      <c r="D6" s="4">
        <v>56</v>
      </c>
      <c r="E6" s="4">
        <f t="shared" si="0"/>
        <v>72</v>
      </c>
      <c r="F6" s="4" t="s">
        <v>166</v>
      </c>
    </row>
    <row r="7" spans="1:6" x14ac:dyDescent="0.3">
      <c r="A7" s="4">
        <v>327104</v>
      </c>
      <c r="B7" s="4" t="s">
        <v>131</v>
      </c>
      <c r="C7" s="4">
        <v>83</v>
      </c>
      <c r="D7" s="4">
        <v>78</v>
      </c>
      <c r="E7" s="4">
        <f t="shared" si="0"/>
        <v>80.5</v>
      </c>
      <c r="F7" s="4" t="s">
        <v>167</v>
      </c>
    </row>
    <row r="8" spans="1:6" x14ac:dyDescent="0.3">
      <c r="A8" s="4">
        <v>327105</v>
      </c>
      <c r="B8" s="4" t="s">
        <v>132</v>
      </c>
      <c r="C8" s="4">
        <v>65</v>
      </c>
      <c r="D8" s="4">
        <v>77</v>
      </c>
      <c r="E8" s="4">
        <f t="shared" si="0"/>
        <v>71</v>
      </c>
      <c r="F8" s="4" t="s">
        <v>167</v>
      </c>
    </row>
    <row r="9" spans="1:6" x14ac:dyDescent="0.3">
      <c r="A9" s="4">
        <v>327106</v>
      </c>
      <c r="B9" s="4" t="s">
        <v>133</v>
      </c>
      <c r="C9" s="4">
        <v>85</v>
      </c>
      <c r="D9" s="4">
        <v>92</v>
      </c>
      <c r="E9" s="4">
        <f t="shared" si="0"/>
        <v>88.5</v>
      </c>
      <c r="F9" s="4" t="s">
        <v>165</v>
      </c>
    </row>
    <row r="10" spans="1:6" x14ac:dyDescent="0.3">
      <c r="A10" s="4" t="s">
        <v>71</v>
      </c>
      <c r="B10" s="9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9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N15" sqref="N15"/>
    </sheetView>
  </sheetViews>
  <sheetFormatPr defaultRowHeight="16.5" x14ac:dyDescent="0.3"/>
  <cols>
    <col min="2" max="3" width="9.125" bestFit="1" customWidth="1"/>
    <col min="4" max="4" width="10.875" bestFit="1" customWidth="1"/>
    <col min="5" max="5" width="10.375" bestFit="1" customWidth="1"/>
  </cols>
  <sheetData>
    <row r="1" spans="1:7" ht="20.25" x14ac:dyDescent="0.3">
      <c r="A1" s="23" t="s">
        <v>52</v>
      </c>
      <c r="B1" s="23"/>
      <c r="C1" s="23"/>
      <c r="D1" s="23"/>
      <c r="E1" s="23"/>
      <c r="F1" s="23"/>
      <c r="G1" s="23"/>
    </row>
    <row r="2" spans="1:7" ht="17.25" thickBot="1" x14ac:dyDescent="0.35"/>
    <row r="3" spans="1:7" x14ac:dyDescent="0.3">
      <c r="A3" s="27" t="s">
        <v>53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  <c r="G3" s="29" t="s">
        <v>59</v>
      </c>
    </row>
    <row r="4" spans="1:7" x14ac:dyDescent="0.3">
      <c r="A4" s="39" t="s">
        <v>60</v>
      </c>
      <c r="B4" s="25">
        <v>1230</v>
      </c>
      <c r="C4" s="25">
        <v>1220</v>
      </c>
      <c r="D4" s="25">
        <v>1464000</v>
      </c>
      <c r="E4" s="12">
        <v>-10</v>
      </c>
      <c r="F4" s="26">
        <v>1</v>
      </c>
      <c r="G4" s="30" t="s">
        <v>61</v>
      </c>
    </row>
    <row r="5" spans="1:7" x14ac:dyDescent="0.3">
      <c r="A5" s="39" t="s">
        <v>62</v>
      </c>
      <c r="B5" s="25">
        <v>1190</v>
      </c>
      <c r="C5" s="25">
        <v>1197</v>
      </c>
      <c r="D5" s="25">
        <v>1436400</v>
      </c>
      <c r="E5" s="12">
        <v>7</v>
      </c>
      <c r="F5" s="26">
        <v>2</v>
      </c>
      <c r="G5" s="30" t="s">
        <v>59</v>
      </c>
    </row>
    <row r="6" spans="1:7" x14ac:dyDescent="0.3">
      <c r="A6" s="39" t="s">
        <v>63</v>
      </c>
      <c r="B6" s="25">
        <v>1200</v>
      </c>
      <c r="C6" s="25">
        <v>1175</v>
      </c>
      <c r="D6" s="25">
        <v>1410000</v>
      </c>
      <c r="E6" s="12">
        <v>-25</v>
      </c>
      <c r="F6" s="26">
        <v>4</v>
      </c>
      <c r="G6" s="30" t="s">
        <v>59</v>
      </c>
    </row>
    <row r="7" spans="1:7" x14ac:dyDescent="0.3">
      <c r="A7" s="39" t="s">
        <v>64</v>
      </c>
      <c r="B7" s="25">
        <v>1140</v>
      </c>
      <c r="C7" s="25">
        <v>1145</v>
      </c>
      <c r="D7" s="25">
        <v>1374000</v>
      </c>
      <c r="E7" s="12">
        <v>5</v>
      </c>
      <c r="F7" s="26">
        <v>5</v>
      </c>
      <c r="G7" s="30" t="s">
        <v>59</v>
      </c>
    </row>
    <row r="8" spans="1:7" x14ac:dyDescent="0.3">
      <c r="A8" s="39" t="s">
        <v>65</v>
      </c>
      <c r="B8" s="25">
        <v>1200</v>
      </c>
      <c r="C8" s="25">
        <v>1130</v>
      </c>
      <c r="D8" s="25">
        <v>1356000</v>
      </c>
      <c r="E8" s="12">
        <v>-70</v>
      </c>
      <c r="F8" s="26">
        <v>6</v>
      </c>
      <c r="G8" s="30" t="s">
        <v>59</v>
      </c>
    </row>
    <row r="9" spans="1:7" x14ac:dyDescent="0.3">
      <c r="A9" s="39" t="s">
        <v>66</v>
      </c>
      <c r="B9" s="25">
        <v>1200</v>
      </c>
      <c r="C9" s="25">
        <v>1180</v>
      </c>
      <c r="D9" s="25">
        <v>1416000</v>
      </c>
      <c r="E9" s="12">
        <v>-20</v>
      </c>
      <c r="F9" s="26">
        <v>3</v>
      </c>
      <c r="G9" s="30" t="s">
        <v>59</v>
      </c>
    </row>
    <row r="10" spans="1:7" x14ac:dyDescent="0.3">
      <c r="A10" s="39" t="s">
        <v>67</v>
      </c>
      <c r="B10" s="25">
        <v>1100</v>
      </c>
      <c r="C10" s="25">
        <v>1110</v>
      </c>
      <c r="D10" s="25">
        <v>1332000</v>
      </c>
      <c r="E10" s="12">
        <v>10</v>
      </c>
      <c r="F10" s="26">
        <v>7</v>
      </c>
      <c r="G10" s="30" t="s">
        <v>59</v>
      </c>
    </row>
    <row r="11" spans="1:7" x14ac:dyDescent="0.3">
      <c r="A11" s="39" t="s">
        <v>68</v>
      </c>
      <c r="B11" s="25">
        <v>1100</v>
      </c>
      <c r="C11" s="25">
        <v>1080</v>
      </c>
      <c r="D11" s="25">
        <v>1296000</v>
      </c>
      <c r="E11" s="12">
        <v>-20</v>
      </c>
      <c r="F11" s="26">
        <v>9</v>
      </c>
      <c r="G11" s="30" t="s">
        <v>69</v>
      </c>
    </row>
    <row r="12" spans="1:7" x14ac:dyDescent="0.3">
      <c r="A12" s="39" t="s">
        <v>70</v>
      </c>
      <c r="B12" s="25">
        <v>1100</v>
      </c>
      <c r="C12" s="25">
        <v>1085</v>
      </c>
      <c r="D12" s="25">
        <v>1302000</v>
      </c>
      <c r="E12" s="12">
        <v>-15</v>
      </c>
      <c r="F12" s="26">
        <v>8</v>
      </c>
      <c r="G12" s="30" t="s">
        <v>69</v>
      </c>
    </row>
    <row r="13" spans="1:7" ht="17.25" thickBot="1" x14ac:dyDescent="0.35">
      <c r="A13" s="40" t="s">
        <v>71</v>
      </c>
      <c r="B13" s="31">
        <f>AVERAGE(B4:B12)</f>
        <v>1162.2222222222222</v>
      </c>
      <c r="C13" s="31">
        <f t="shared" ref="C13:D13" si="0">AVERAGE(C4:C12)</f>
        <v>1146.8888888888889</v>
      </c>
      <c r="D13" s="31">
        <f t="shared" si="0"/>
        <v>1376266.6666666667</v>
      </c>
      <c r="E13" s="32"/>
      <c r="F13" s="32"/>
      <c r="G13" s="33"/>
    </row>
    <row r="15" spans="1:7" x14ac:dyDescent="0.3">
      <c r="A15" s="1" t="s">
        <v>72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workbookViewId="0">
      <selection activeCell="F15" sqref="F15"/>
    </sheetView>
  </sheetViews>
  <sheetFormatPr defaultRowHeight="16.5" x14ac:dyDescent="0.3"/>
  <cols>
    <col min="1" max="1" width="3.625" customWidth="1"/>
  </cols>
  <sheetData>
    <row r="1" spans="2:9" x14ac:dyDescent="0.3">
      <c r="B1" t="s">
        <v>168</v>
      </c>
    </row>
    <row r="3" spans="2:9" x14ac:dyDescent="0.3">
      <c r="B3" t="s">
        <v>6</v>
      </c>
      <c r="C3" t="s">
        <v>22</v>
      </c>
      <c r="D3" t="s">
        <v>189</v>
      </c>
      <c r="E3" t="s">
        <v>190</v>
      </c>
      <c r="F3" t="s">
        <v>125</v>
      </c>
      <c r="G3" t="s">
        <v>126</v>
      </c>
      <c r="H3" t="s">
        <v>164</v>
      </c>
      <c r="I3" t="s">
        <v>191</v>
      </c>
    </row>
    <row r="4" spans="2:9" x14ac:dyDescent="0.3">
      <c r="B4">
        <v>101</v>
      </c>
      <c r="C4" t="s">
        <v>192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3">
      <c r="B5">
        <v>102</v>
      </c>
      <c r="C5" t="s">
        <v>193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3">
      <c r="B6">
        <v>103</v>
      </c>
      <c r="C6" t="s">
        <v>194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3">
      <c r="B7">
        <v>104</v>
      </c>
      <c r="C7" t="s">
        <v>195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3">
      <c r="B8">
        <v>105</v>
      </c>
      <c r="C8" t="s">
        <v>196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3">
      <c r="B9">
        <v>106</v>
      </c>
      <c r="C9" t="s">
        <v>197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3">
      <c r="B10">
        <v>107</v>
      </c>
      <c r="C10" t="s">
        <v>198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3">
      <c r="B11">
        <v>108</v>
      </c>
      <c r="C11" t="s">
        <v>199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3">
      <c r="B12" t="s">
        <v>200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activeCell="N12" sqref="N12"/>
    </sheetView>
  </sheetViews>
  <sheetFormatPr defaultRowHeight="16.5" x14ac:dyDescent="0.3"/>
  <cols>
    <col min="1" max="5" width="7.125" customWidth="1"/>
    <col min="6" max="6" width="13.125" bestFit="1" customWidth="1"/>
    <col min="7" max="7" width="10.625" bestFit="1" customWidth="1"/>
    <col min="8" max="8" width="10.375" bestFit="1" customWidth="1"/>
    <col min="9" max="9" width="11.625" customWidth="1"/>
  </cols>
  <sheetData>
    <row r="1" spans="1:9" ht="20.25" x14ac:dyDescent="0.3">
      <c r="A1" s="13" t="s">
        <v>73</v>
      </c>
      <c r="B1" s="13"/>
      <c r="C1" s="13"/>
      <c r="D1" s="13"/>
      <c r="E1" s="13"/>
      <c r="F1" s="13"/>
      <c r="G1" s="13"/>
      <c r="H1" s="13"/>
      <c r="I1" s="13"/>
    </row>
    <row r="3" spans="1:9" x14ac:dyDescent="0.3">
      <c r="A3" s="4" t="s">
        <v>74</v>
      </c>
      <c r="B3" s="4" t="s">
        <v>1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 t="s">
        <v>81</v>
      </c>
    </row>
    <row r="4" spans="1:9" x14ac:dyDescent="0.3">
      <c r="A4" s="4">
        <v>1</v>
      </c>
      <c r="B4" s="4" t="s">
        <v>82</v>
      </c>
      <c r="C4" s="4" t="s">
        <v>83</v>
      </c>
      <c r="D4" s="4" t="s">
        <v>84</v>
      </c>
      <c r="E4" s="4">
        <v>19</v>
      </c>
      <c r="F4" s="4" t="s">
        <v>85</v>
      </c>
      <c r="G4" s="7">
        <v>1830000</v>
      </c>
      <c r="H4" s="4">
        <v>11</v>
      </c>
      <c r="I4" s="7">
        <v>356000</v>
      </c>
    </row>
    <row r="5" spans="1:9" x14ac:dyDescent="0.3">
      <c r="A5" s="4">
        <v>2</v>
      </c>
      <c r="B5" s="4" t="s">
        <v>86</v>
      </c>
      <c r="C5" s="4" t="s">
        <v>83</v>
      </c>
      <c r="D5" s="4" t="s">
        <v>87</v>
      </c>
      <c r="E5" s="4">
        <v>32</v>
      </c>
      <c r="F5" s="4" t="s">
        <v>88</v>
      </c>
      <c r="G5" s="7">
        <v>1800000</v>
      </c>
      <c r="H5" s="4">
        <v>23</v>
      </c>
      <c r="I5" s="7">
        <v>982000</v>
      </c>
    </row>
    <row r="6" spans="1:9" x14ac:dyDescent="0.3">
      <c r="A6" s="4">
        <v>3</v>
      </c>
      <c r="B6" s="4" t="s">
        <v>89</v>
      </c>
      <c r="C6" s="4" t="s">
        <v>90</v>
      </c>
      <c r="D6" s="4" t="s">
        <v>87</v>
      </c>
      <c r="E6" s="4">
        <v>21</v>
      </c>
      <c r="F6" s="4" t="s">
        <v>85</v>
      </c>
      <c r="G6" s="7">
        <v>2700000</v>
      </c>
      <c r="H6" s="4">
        <v>12</v>
      </c>
      <c r="I6" s="7">
        <v>653000</v>
      </c>
    </row>
    <row r="7" spans="1:9" x14ac:dyDescent="0.3">
      <c r="A7" s="4">
        <v>4</v>
      </c>
      <c r="B7" s="4" t="s">
        <v>91</v>
      </c>
      <c r="C7" s="4" t="s">
        <v>83</v>
      </c>
      <c r="D7" s="4" t="s">
        <v>84</v>
      </c>
      <c r="E7" s="4">
        <v>18</v>
      </c>
      <c r="F7" s="4" t="s">
        <v>85</v>
      </c>
      <c r="G7" s="7">
        <v>2550000</v>
      </c>
      <c r="H7" s="4">
        <v>21</v>
      </c>
      <c r="I7" s="7">
        <v>720000</v>
      </c>
    </row>
    <row r="8" spans="1:9" x14ac:dyDescent="0.3">
      <c r="A8" s="4">
        <v>5</v>
      </c>
      <c r="B8" s="4" t="s">
        <v>92</v>
      </c>
      <c r="C8" s="4" t="s">
        <v>90</v>
      </c>
      <c r="D8" s="4" t="s">
        <v>87</v>
      </c>
      <c r="E8" s="4">
        <v>33</v>
      </c>
      <c r="F8" s="4" t="s">
        <v>88</v>
      </c>
      <c r="G8" s="7">
        <v>1400000</v>
      </c>
      <c r="H8" s="4">
        <v>18</v>
      </c>
      <c r="I8" s="7">
        <v>895000</v>
      </c>
    </row>
    <row r="9" spans="1:9" x14ac:dyDescent="0.3">
      <c r="A9" s="4">
        <v>6</v>
      </c>
      <c r="B9" s="4" t="s">
        <v>93</v>
      </c>
      <c r="C9" s="4" t="s">
        <v>90</v>
      </c>
      <c r="D9" s="4" t="s">
        <v>87</v>
      </c>
      <c r="E9" s="4">
        <v>42</v>
      </c>
      <c r="F9" s="4" t="s">
        <v>94</v>
      </c>
      <c r="G9" s="7">
        <v>2300000</v>
      </c>
      <c r="H9" s="4">
        <v>17</v>
      </c>
      <c r="I9" s="7">
        <v>653000</v>
      </c>
    </row>
    <row r="10" spans="1:9" x14ac:dyDescent="0.3">
      <c r="A10" s="4">
        <v>7</v>
      </c>
      <c r="B10" s="4" t="s">
        <v>95</v>
      </c>
      <c r="C10" s="4" t="s">
        <v>83</v>
      </c>
      <c r="D10" s="4" t="s">
        <v>84</v>
      </c>
      <c r="E10" s="4">
        <v>38</v>
      </c>
      <c r="F10" s="4" t="s">
        <v>96</v>
      </c>
      <c r="G10" s="7">
        <v>2100000</v>
      </c>
      <c r="H10" s="4">
        <v>13</v>
      </c>
      <c r="I10" s="7">
        <v>812000</v>
      </c>
    </row>
    <row r="11" spans="1:9" x14ac:dyDescent="0.3">
      <c r="A11" s="4">
        <v>8</v>
      </c>
      <c r="B11" s="4" t="s">
        <v>97</v>
      </c>
      <c r="C11" s="4" t="s">
        <v>90</v>
      </c>
      <c r="D11" s="4" t="s">
        <v>87</v>
      </c>
      <c r="E11" s="4">
        <v>25</v>
      </c>
      <c r="F11" s="4" t="s">
        <v>85</v>
      </c>
      <c r="G11" s="7">
        <v>2000000</v>
      </c>
      <c r="H11" s="4">
        <v>28</v>
      </c>
      <c r="I11" s="7">
        <v>1500000</v>
      </c>
    </row>
    <row r="12" spans="1:9" x14ac:dyDescent="0.3">
      <c r="A12" s="4">
        <v>9</v>
      </c>
      <c r="B12" s="4" t="s">
        <v>98</v>
      </c>
      <c r="C12" s="4" t="s">
        <v>83</v>
      </c>
      <c r="D12" s="4" t="s">
        <v>84</v>
      </c>
      <c r="E12" s="4">
        <v>28</v>
      </c>
      <c r="F12" s="4" t="s">
        <v>94</v>
      </c>
      <c r="G12" s="7">
        <v>1800000</v>
      </c>
      <c r="H12" s="4">
        <v>17</v>
      </c>
      <c r="I12" s="7">
        <v>980000</v>
      </c>
    </row>
    <row r="13" spans="1:9" x14ac:dyDescent="0.3">
      <c r="A13" s="4">
        <v>10</v>
      </c>
      <c r="B13" s="4" t="s">
        <v>99</v>
      </c>
      <c r="C13" s="4" t="s">
        <v>83</v>
      </c>
      <c r="D13" s="4" t="s">
        <v>87</v>
      </c>
      <c r="E13" s="4">
        <v>32</v>
      </c>
      <c r="F13" s="4" t="s">
        <v>96</v>
      </c>
      <c r="G13" s="7">
        <v>1600000</v>
      </c>
      <c r="H13" s="4">
        <v>13</v>
      </c>
      <c r="I13" s="7">
        <v>1280000</v>
      </c>
    </row>
    <row r="14" spans="1:9" x14ac:dyDescent="0.3">
      <c r="A14" s="4">
        <v>11</v>
      </c>
      <c r="B14" s="4" t="s">
        <v>100</v>
      </c>
      <c r="C14" s="4" t="s">
        <v>83</v>
      </c>
      <c r="D14" s="4" t="s">
        <v>84</v>
      </c>
      <c r="E14" s="4">
        <v>35</v>
      </c>
      <c r="F14" s="4" t="s">
        <v>96</v>
      </c>
      <c r="G14" s="7">
        <v>1500000</v>
      </c>
      <c r="H14" s="4">
        <v>14</v>
      </c>
      <c r="I14" s="7">
        <v>632000</v>
      </c>
    </row>
    <row r="15" spans="1:9" x14ac:dyDescent="0.3">
      <c r="A15" s="4">
        <v>12</v>
      </c>
      <c r="B15" s="4" t="s">
        <v>101</v>
      </c>
      <c r="C15" s="4" t="s">
        <v>83</v>
      </c>
      <c r="D15" s="4" t="s">
        <v>87</v>
      </c>
      <c r="E15" s="4">
        <v>28</v>
      </c>
      <c r="F15" s="4" t="s">
        <v>94</v>
      </c>
      <c r="G15" s="7">
        <v>1300000</v>
      </c>
      <c r="H15" s="4">
        <v>15</v>
      </c>
      <c r="I15" s="7">
        <v>856000</v>
      </c>
    </row>
    <row r="16" spans="1:9" x14ac:dyDescent="0.3">
      <c r="A16" s="4">
        <v>13</v>
      </c>
      <c r="B16" s="4" t="s">
        <v>102</v>
      </c>
      <c r="C16" s="4" t="s">
        <v>83</v>
      </c>
      <c r="D16" s="4" t="s">
        <v>87</v>
      </c>
      <c r="E16" s="4">
        <v>31</v>
      </c>
      <c r="F16" s="4" t="s">
        <v>96</v>
      </c>
      <c r="G16" s="7">
        <v>1400000</v>
      </c>
      <c r="H16" s="4">
        <v>23</v>
      </c>
      <c r="I16" s="7">
        <v>1170000</v>
      </c>
    </row>
    <row r="17" spans="1:9" x14ac:dyDescent="0.3">
      <c r="A17" s="4">
        <v>14</v>
      </c>
      <c r="B17" s="4" t="s">
        <v>103</v>
      </c>
      <c r="C17" s="4" t="s">
        <v>83</v>
      </c>
      <c r="D17" s="4" t="s">
        <v>84</v>
      </c>
      <c r="E17" s="4">
        <v>25</v>
      </c>
      <c r="F17" s="4" t="s">
        <v>88</v>
      </c>
      <c r="G17" s="7">
        <v>2100000</v>
      </c>
      <c r="H17" s="4">
        <v>24</v>
      </c>
      <c r="I17" s="7">
        <v>1260000</v>
      </c>
    </row>
    <row r="18" spans="1:9" x14ac:dyDescent="0.3">
      <c r="A18" s="4">
        <v>15</v>
      </c>
      <c r="B18" s="4" t="s">
        <v>104</v>
      </c>
      <c r="C18" s="4" t="s">
        <v>83</v>
      </c>
      <c r="D18" s="4" t="s">
        <v>84</v>
      </c>
      <c r="E18" s="4">
        <v>29</v>
      </c>
      <c r="F18" s="4" t="s">
        <v>88</v>
      </c>
      <c r="G18" s="7">
        <v>2300000</v>
      </c>
      <c r="H18" s="4">
        <v>21</v>
      </c>
      <c r="I18" s="7">
        <v>1310000</v>
      </c>
    </row>
    <row r="19" spans="1:9" x14ac:dyDescent="0.3">
      <c r="A19" s="4">
        <v>16</v>
      </c>
      <c r="B19" s="4" t="s">
        <v>105</v>
      </c>
      <c r="C19" s="4" t="s">
        <v>90</v>
      </c>
      <c r="D19" s="4" t="s">
        <v>87</v>
      </c>
      <c r="E19" s="4">
        <v>26</v>
      </c>
      <c r="F19" s="4" t="s">
        <v>94</v>
      </c>
      <c r="G19" s="7">
        <v>2700000</v>
      </c>
      <c r="H19" s="4">
        <v>18</v>
      </c>
      <c r="I19" s="7">
        <v>530000</v>
      </c>
    </row>
    <row r="20" spans="1:9" x14ac:dyDescent="0.3">
      <c r="A20" s="4">
        <v>17</v>
      </c>
      <c r="B20" s="4" t="s">
        <v>106</v>
      </c>
      <c r="C20" s="4" t="s">
        <v>83</v>
      </c>
      <c r="D20" s="4" t="s">
        <v>84</v>
      </c>
      <c r="E20" s="4">
        <v>25</v>
      </c>
      <c r="F20" s="4" t="s">
        <v>88</v>
      </c>
      <c r="G20" s="7">
        <v>2550000</v>
      </c>
      <c r="H20" s="4">
        <v>11</v>
      </c>
      <c r="I20" s="7">
        <v>245000</v>
      </c>
    </row>
    <row r="21" spans="1:9" x14ac:dyDescent="0.3">
      <c r="A21" s="4">
        <v>18</v>
      </c>
      <c r="B21" s="4" t="s">
        <v>107</v>
      </c>
      <c r="C21" s="4" t="s">
        <v>83</v>
      </c>
      <c r="D21" s="4" t="s">
        <v>87</v>
      </c>
      <c r="E21" s="4">
        <v>35</v>
      </c>
      <c r="F21" s="4" t="s">
        <v>96</v>
      </c>
      <c r="G21" s="7">
        <v>1250000</v>
      </c>
      <c r="H21" s="4">
        <v>12</v>
      </c>
      <c r="I21" s="7">
        <v>752000</v>
      </c>
    </row>
    <row r="22" spans="1:9" x14ac:dyDescent="0.3">
      <c r="A22" s="4">
        <v>19</v>
      </c>
      <c r="B22" s="4" t="s">
        <v>108</v>
      </c>
      <c r="C22" s="4" t="s">
        <v>90</v>
      </c>
      <c r="D22" s="4" t="s">
        <v>87</v>
      </c>
      <c r="E22" s="4">
        <v>32</v>
      </c>
      <c r="F22" s="4" t="s">
        <v>94</v>
      </c>
      <c r="G22" s="7">
        <v>1200000</v>
      </c>
      <c r="H22" s="4">
        <v>15</v>
      </c>
      <c r="I22" s="7">
        <v>420000</v>
      </c>
    </row>
    <row r="23" spans="1:9" x14ac:dyDescent="0.3">
      <c r="A23" s="4">
        <v>20</v>
      </c>
      <c r="B23" s="4" t="s">
        <v>109</v>
      </c>
      <c r="C23" s="4" t="s">
        <v>90</v>
      </c>
      <c r="D23" s="4" t="s">
        <v>84</v>
      </c>
      <c r="E23" s="4">
        <v>24</v>
      </c>
      <c r="F23" s="4" t="s">
        <v>96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workbookViewId="0"/>
  </sheetViews>
  <sheetFormatPr defaultRowHeight="16.5" x14ac:dyDescent="0.3"/>
  <sheetData>
    <row r="1" spans="1:10" x14ac:dyDescent="0.3">
      <c r="A1" s="2" t="s">
        <v>3</v>
      </c>
      <c r="B1" s="3" t="s">
        <v>4</v>
      </c>
      <c r="F1" s="2" t="s">
        <v>19</v>
      </c>
      <c r="G1" s="3" t="s">
        <v>174</v>
      </c>
    </row>
    <row r="2" spans="1:10" x14ac:dyDescent="0.3">
      <c r="A2" s="4" t="s">
        <v>5</v>
      </c>
      <c r="B2" s="4" t="s">
        <v>6</v>
      </c>
      <c r="C2" s="4" t="s">
        <v>7</v>
      </c>
      <c r="D2" s="4" t="s">
        <v>8</v>
      </c>
      <c r="F2" s="10" t="s">
        <v>175</v>
      </c>
      <c r="G2" s="10" t="s">
        <v>176</v>
      </c>
      <c r="H2" s="10" t="s">
        <v>177</v>
      </c>
    </row>
    <row r="3" spans="1:10" x14ac:dyDescent="0.3">
      <c r="A3" s="4" t="s">
        <v>172</v>
      </c>
      <c r="B3" s="4" t="s">
        <v>10</v>
      </c>
      <c r="C3" s="4">
        <v>67</v>
      </c>
      <c r="D3" s="4">
        <v>73</v>
      </c>
      <c r="F3" s="10" t="s">
        <v>178</v>
      </c>
      <c r="G3" s="10">
        <v>1111</v>
      </c>
      <c r="H3" s="10">
        <v>95</v>
      </c>
    </row>
    <row r="4" spans="1:10" x14ac:dyDescent="0.3">
      <c r="A4" s="4" t="s">
        <v>173</v>
      </c>
      <c r="B4" s="4" t="s">
        <v>12</v>
      </c>
      <c r="C4" s="4">
        <v>89</v>
      </c>
      <c r="D4" s="4">
        <v>92</v>
      </c>
      <c r="F4" s="10" t="s">
        <v>179</v>
      </c>
      <c r="G4" s="10">
        <v>2222</v>
      </c>
      <c r="H4" s="10">
        <v>246</v>
      </c>
    </row>
    <row r="5" spans="1:10" x14ac:dyDescent="0.3">
      <c r="A5" s="4" t="s">
        <v>9</v>
      </c>
      <c r="B5" s="4" t="s">
        <v>13</v>
      </c>
      <c r="C5" s="4">
        <v>79</v>
      </c>
      <c r="D5" s="4">
        <v>83</v>
      </c>
      <c r="F5" s="10" t="s">
        <v>180</v>
      </c>
      <c r="G5" s="10">
        <v>3333</v>
      </c>
      <c r="H5" s="10">
        <v>193</v>
      </c>
    </row>
    <row r="6" spans="1:10" x14ac:dyDescent="0.3">
      <c r="A6" s="4" t="s">
        <v>11</v>
      </c>
      <c r="B6" s="4" t="s">
        <v>14</v>
      </c>
      <c r="C6" s="4">
        <v>92</v>
      </c>
      <c r="D6" s="4">
        <v>96</v>
      </c>
      <c r="F6" s="10" t="s">
        <v>181</v>
      </c>
      <c r="G6" s="10">
        <v>1111</v>
      </c>
      <c r="H6" s="10">
        <v>88</v>
      </c>
    </row>
    <row r="7" spans="1:10" x14ac:dyDescent="0.3">
      <c r="A7" s="4" t="s">
        <v>9</v>
      </c>
      <c r="B7" s="4" t="s">
        <v>15</v>
      </c>
      <c r="C7" s="4">
        <v>100</v>
      </c>
      <c r="D7" s="4">
        <v>95</v>
      </c>
      <c r="F7" s="10" t="s">
        <v>182</v>
      </c>
      <c r="G7" s="10">
        <v>2222</v>
      </c>
      <c r="H7" s="10">
        <v>135</v>
      </c>
    </row>
    <row r="8" spans="1:10" x14ac:dyDescent="0.3">
      <c r="A8" s="4" t="s">
        <v>11</v>
      </c>
      <c r="B8" s="4" t="s">
        <v>16</v>
      </c>
      <c r="C8" s="4">
        <v>84</v>
      </c>
      <c r="D8" s="4">
        <v>85</v>
      </c>
      <c r="F8" s="10" t="s">
        <v>183</v>
      </c>
      <c r="G8" s="10">
        <v>4444</v>
      </c>
      <c r="H8" s="10">
        <v>201</v>
      </c>
    </row>
    <row r="9" spans="1:10" x14ac:dyDescent="0.3">
      <c r="A9" s="4" t="s">
        <v>11</v>
      </c>
      <c r="B9" s="4" t="s">
        <v>17</v>
      </c>
      <c r="C9" s="4">
        <v>59</v>
      </c>
      <c r="D9" s="4">
        <v>64</v>
      </c>
      <c r="F9" s="10" t="s">
        <v>184</v>
      </c>
      <c r="G9" s="10">
        <v>2222</v>
      </c>
      <c r="H9" s="10">
        <v>127</v>
      </c>
    </row>
    <row r="10" spans="1:10" x14ac:dyDescent="0.3">
      <c r="F10" s="10" t="s">
        <v>185</v>
      </c>
      <c r="G10" s="10">
        <v>1111</v>
      </c>
      <c r="H10" s="10">
        <v>195</v>
      </c>
      <c r="I10" s="15" t="s">
        <v>186</v>
      </c>
      <c r="J10" s="16"/>
    </row>
    <row r="11" spans="1:10" x14ac:dyDescent="0.3">
      <c r="B11" s="4"/>
      <c r="C11" s="21" t="s">
        <v>18</v>
      </c>
      <c r="D11" s="21"/>
      <c r="F11" s="10" t="s">
        <v>187</v>
      </c>
      <c r="G11" s="10">
        <v>3333</v>
      </c>
      <c r="H11" s="10">
        <v>122</v>
      </c>
      <c r="I11" s="17"/>
      <c r="J11" s="18"/>
    </row>
    <row r="12" spans="1:10" x14ac:dyDescent="0.3">
      <c r="B12" s="4"/>
      <c r="C12" s="14"/>
      <c r="D12" s="14"/>
      <c r="F12" s="10" t="s">
        <v>188</v>
      </c>
      <c r="G12" s="10">
        <v>2222</v>
      </c>
      <c r="H12" s="10">
        <v>103</v>
      </c>
      <c r="I12" s="19"/>
      <c r="J12" s="20"/>
    </row>
    <row r="14" spans="1:10" x14ac:dyDescent="0.3">
      <c r="A14" s="2" t="s">
        <v>20</v>
      </c>
      <c r="B14" s="3" t="s">
        <v>21</v>
      </c>
      <c r="F14" s="2" t="s">
        <v>31</v>
      </c>
      <c r="G14" s="3" t="s">
        <v>32</v>
      </c>
    </row>
    <row r="15" spans="1:10" x14ac:dyDescent="0.3">
      <c r="A15" s="4" t="s">
        <v>6</v>
      </c>
      <c r="B15" s="4" t="s">
        <v>22</v>
      </c>
      <c r="C15" s="5" t="s">
        <v>23</v>
      </c>
      <c r="F15" s="4" t="s">
        <v>1</v>
      </c>
      <c r="G15" s="4" t="s">
        <v>33</v>
      </c>
      <c r="H15" s="5" t="s">
        <v>41</v>
      </c>
    </row>
    <row r="16" spans="1:10" x14ac:dyDescent="0.3">
      <c r="A16" s="11">
        <v>2025101</v>
      </c>
      <c r="B16" s="4" t="s">
        <v>24</v>
      </c>
      <c r="C16" s="4"/>
      <c r="F16" s="4" t="s">
        <v>34</v>
      </c>
      <c r="G16" s="4">
        <v>78</v>
      </c>
      <c r="H16" s="4"/>
    </row>
    <row r="17" spans="1:8" x14ac:dyDescent="0.3">
      <c r="A17" s="11">
        <v>2025201</v>
      </c>
      <c r="B17" s="4" t="s">
        <v>25</v>
      </c>
      <c r="C17" s="4"/>
      <c r="F17" s="4" t="s">
        <v>35</v>
      </c>
      <c r="G17" s="4">
        <v>91</v>
      </c>
      <c r="H17" s="4"/>
    </row>
    <row r="18" spans="1:8" x14ac:dyDescent="0.3">
      <c r="A18" s="11">
        <v>2025102</v>
      </c>
      <c r="B18" s="4" t="s">
        <v>26</v>
      </c>
      <c r="C18" s="4"/>
      <c r="F18" s="4" t="s">
        <v>36</v>
      </c>
      <c r="G18" s="4">
        <v>83</v>
      </c>
      <c r="H18" s="4"/>
    </row>
    <row r="19" spans="1:8" x14ac:dyDescent="0.3">
      <c r="A19" s="11">
        <v>2025301</v>
      </c>
      <c r="B19" s="4" t="s">
        <v>27</v>
      </c>
      <c r="C19" s="4"/>
      <c r="F19" s="4" t="s">
        <v>37</v>
      </c>
      <c r="G19" s="4">
        <v>92</v>
      </c>
      <c r="H19" s="4"/>
    </row>
    <row r="20" spans="1:8" x14ac:dyDescent="0.3">
      <c r="A20" s="11">
        <v>2025202</v>
      </c>
      <c r="B20" s="4" t="s">
        <v>28</v>
      </c>
      <c r="C20" s="4"/>
      <c r="F20" s="4" t="s">
        <v>38</v>
      </c>
      <c r="G20" s="4">
        <v>96</v>
      </c>
      <c r="H20" s="4"/>
    </row>
    <row r="21" spans="1:8" x14ac:dyDescent="0.3">
      <c r="A21" s="11">
        <v>2025402</v>
      </c>
      <c r="B21" s="4" t="s">
        <v>29</v>
      </c>
      <c r="C21" s="4"/>
      <c r="F21" s="4" t="s">
        <v>39</v>
      </c>
      <c r="G21" s="4">
        <v>80</v>
      </c>
      <c r="H21" s="4"/>
    </row>
    <row r="22" spans="1:8" x14ac:dyDescent="0.3">
      <c r="A22" s="11">
        <v>2025203</v>
      </c>
      <c r="B22" s="4" t="s">
        <v>30</v>
      </c>
      <c r="C22" s="4"/>
      <c r="F22" s="4" t="s">
        <v>40</v>
      </c>
      <c r="G22" s="4">
        <v>87</v>
      </c>
      <c r="H22" s="4"/>
    </row>
    <row r="24" spans="1:8" x14ac:dyDescent="0.3">
      <c r="A24" s="2" t="s">
        <v>42</v>
      </c>
      <c r="B24" s="3" t="s">
        <v>43</v>
      </c>
    </row>
    <row r="25" spans="1:8" x14ac:dyDescent="0.3">
      <c r="A25" s="14" t="s">
        <v>44</v>
      </c>
      <c r="B25" s="14"/>
      <c r="C25" s="21" t="s">
        <v>45</v>
      </c>
      <c r="D25" s="21"/>
    </row>
    <row r="26" spans="1:8" x14ac:dyDescent="0.3">
      <c r="A26" s="14" t="s">
        <v>46</v>
      </c>
      <c r="B26" s="14"/>
      <c r="C26" s="14"/>
      <c r="D26" s="14"/>
    </row>
    <row r="27" spans="1:8" x14ac:dyDescent="0.3">
      <c r="A27" s="14" t="s">
        <v>47</v>
      </c>
      <c r="B27" s="14"/>
      <c r="C27" s="14"/>
      <c r="D27" s="14"/>
    </row>
    <row r="28" spans="1:8" x14ac:dyDescent="0.3">
      <c r="A28" s="14" t="s">
        <v>48</v>
      </c>
      <c r="B28" s="14"/>
      <c r="C28" s="14"/>
      <c r="D28" s="14"/>
    </row>
    <row r="29" spans="1:8" x14ac:dyDescent="0.3">
      <c r="A29" s="14" t="s">
        <v>49</v>
      </c>
      <c r="B29" s="14"/>
      <c r="C29" s="14"/>
      <c r="D29" s="14"/>
    </row>
    <row r="30" spans="1:8" x14ac:dyDescent="0.3">
      <c r="A30" s="14" t="s">
        <v>50</v>
      </c>
      <c r="B30" s="14"/>
      <c r="C30" s="14"/>
      <c r="D30" s="14"/>
    </row>
    <row r="31" spans="1:8" x14ac:dyDescent="0.3">
      <c r="A31" s="14" t="s">
        <v>51</v>
      </c>
      <c r="B31" s="14"/>
      <c r="C31" s="14"/>
      <c r="D31" s="14"/>
    </row>
  </sheetData>
  <mergeCells count="18">
    <mergeCell ref="I10:J11"/>
    <mergeCell ref="I12:J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  <mergeCell ref="A25:B25"/>
    <mergeCell ref="A31:B31"/>
    <mergeCell ref="A30:B30"/>
    <mergeCell ref="A29:B29"/>
    <mergeCell ref="A28:B28"/>
    <mergeCell ref="A27:B27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workbookViewId="0">
      <selection activeCell="J14" sqref="J14"/>
    </sheetView>
  </sheetViews>
  <sheetFormatPr defaultRowHeight="16.5" outlineLevelRow="3" x14ac:dyDescent="0.3"/>
  <cols>
    <col min="3" max="3" width="9.125" bestFit="1" customWidth="1"/>
    <col min="4" max="4" width="10.625" bestFit="1" customWidth="1"/>
    <col min="5" max="5" width="9.125" bestFit="1" customWidth="1"/>
    <col min="6" max="6" width="10.625" customWidth="1"/>
  </cols>
  <sheetData>
    <row r="1" spans="1:6" ht="20.25" x14ac:dyDescent="0.3">
      <c r="A1" s="13" t="s">
        <v>110</v>
      </c>
      <c r="B1" s="13"/>
      <c r="C1" s="13"/>
      <c r="D1" s="13"/>
      <c r="E1" s="13"/>
      <c r="F1" s="13"/>
    </row>
    <row r="3" spans="1:6" x14ac:dyDescent="0.3">
      <c r="A3" s="4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</row>
    <row r="4" spans="1:6" outlineLevel="3" x14ac:dyDescent="0.3">
      <c r="A4" s="4" t="s">
        <v>117</v>
      </c>
      <c r="B4" s="4" t="s">
        <v>120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3">
      <c r="A5" s="4" t="s">
        <v>121</v>
      </c>
      <c r="B5" s="4" t="s">
        <v>120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3">
      <c r="A6" s="4" t="s">
        <v>122</v>
      </c>
      <c r="B6" s="4" t="s">
        <v>120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3">
      <c r="A7" s="12"/>
      <c r="B7" s="35" t="s">
        <v>205</v>
      </c>
      <c r="C7" s="7"/>
      <c r="D7" s="7"/>
      <c r="E7" s="7"/>
      <c r="F7" s="7">
        <f>SUBTOTAL(9,F4:F6)</f>
        <v>1450000</v>
      </c>
    </row>
    <row r="8" spans="1:6" outlineLevel="1" x14ac:dyDescent="0.3">
      <c r="A8" s="12"/>
      <c r="B8" s="34" t="s">
        <v>201</v>
      </c>
      <c r="C8" s="7"/>
      <c r="D8" s="7"/>
      <c r="E8" s="7">
        <f>SUBTOTAL(1,E4:E6)</f>
        <v>966.66666666666663</v>
      </c>
      <c r="F8" s="7"/>
    </row>
    <row r="9" spans="1:6" outlineLevel="3" x14ac:dyDescent="0.3">
      <c r="A9" s="4" t="s">
        <v>117</v>
      </c>
      <c r="B9" s="4" t="s">
        <v>119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3">
      <c r="A10" s="4" t="s">
        <v>121</v>
      </c>
      <c r="B10" s="4" t="s">
        <v>119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3">
      <c r="A11" s="4" t="s">
        <v>122</v>
      </c>
      <c r="B11" s="4" t="s">
        <v>119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3">
      <c r="A12" s="12"/>
      <c r="B12" s="35" t="s">
        <v>206</v>
      </c>
      <c r="C12" s="7"/>
      <c r="D12" s="7"/>
      <c r="E12" s="7"/>
      <c r="F12" s="7">
        <f>SUBTOTAL(9,F9:F11)</f>
        <v>1475000</v>
      </c>
    </row>
    <row r="13" spans="1:6" outlineLevel="1" x14ac:dyDescent="0.3">
      <c r="A13" s="12"/>
      <c r="B13" s="35" t="s">
        <v>202</v>
      </c>
      <c r="C13" s="7"/>
      <c r="D13" s="7"/>
      <c r="E13" s="7">
        <f>SUBTOTAL(1,E9:E11)</f>
        <v>983.33333333333337</v>
      </c>
      <c r="F13" s="7"/>
    </row>
    <row r="14" spans="1:6" outlineLevel="3" x14ac:dyDescent="0.3">
      <c r="A14" s="4" t="s">
        <v>117</v>
      </c>
      <c r="B14" s="4" t="s">
        <v>118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3">
      <c r="A15" s="4" t="s">
        <v>121</v>
      </c>
      <c r="B15" s="4" t="s">
        <v>118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3">
      <c r="A16" s="4" t="s">
        <v>122</v>
      </c>
      <c r="B16" s="4" t="s">
        <v>118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3">
      <c r="A17" s="24"/>
      <c r="B17" s="37" t="s">
        <v>207</v>
      </c>
      <c r="C17" s="36"/>
      <c r="D17" s="36"/>
      <c r="E17" s="36"/>
      <c r="F17" s="36">
        <f>SUBTOTAL(9,F14:F16)</f>
        <v>1675000</v>
      </c>
    </row>
    <row r="18" spans="1:6" outlineLevel="1" x14ac:dyDescent="0.3">
      <c r="A18" s="24"/>
      <c r="B18" s="37" t="s">
        <v>203</v>
      </c>
      <c r="C18" s="36"/>
      <c r="D18" s="36"/>
      <c r="E18" s="36">
        <f>SUBTOTAL(1,E14:E16)</f>
        <v>1116.6666666666667</v>
      </c>
      <c r="F18" s="36"/>
    </row>
    <row r="19" spans="1:6" x14ac:dyDescent="0.3">
      <c r="A19" s="24"/>
      <c r="B19" s="37" t="s">
        <v>208</v>
      </c>
      <c r="C19" s="36"/>
      <c r="D19" s="36"/>
      <c r="E19" s="36"/>
      <c r="F19" s="36">
        <f>SUBTOTAL(9,F4:F16)</f>
        <v>4600000</v>
      </c>
    </row>
    <row r="20" spans="1:6" x14ac:dyDescent="0.3">
      <c r="A20" s="24"/>
      <c r="B20" s="37" t="s">
        <v>204</v>
      </c>
      <c r="C20" s="36"/>
      <c r="D20" s="36"/>
      <c r="E20" s="36">
        <f>SUBTOTAL(1,E4:E16)</f>
        <v>1022.2222222222222</v>
      </c>
      <c r="F20" s="36"/>
    </row>
  </sheetData>
  <sortState xmlns:xlrd2="http://schemas.microsoft.com/office/spreadsheetml/2017/richdata2" ref="A4:F16">
    <sortCondition ref="B4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activeCell="N17" sqref="N17"/>
    </sheetView>
  </sheetViews>
  <sheetFormatPr defaultRowHeight="16.5" x14ac:dyDescent="0.3"/>
  <cols>
    <col min="6" max="6" width="4.625" customWidth="1"/>
  </cols>
  <sheetData>
    <row r="1" spans="1:11" x14ac:dyDescent="0.3">
      <c r="A1" s="22" t="s">
        <v>123</v>
      </c>
      <c r="B1" s="22"/>
      <c r="C1" s="22"/>
      <c r="D1" s="22"/>
      <c r="E1" s="22"/>
      <c r="G1" s="22" t="s">
        <v>124</v>
      </c>
      <c r="H1" s="22"/>
      <c r="I1" s="22"/>
      <c r="J1" s="22"/>
      <c r="K1" s="22"/>
    </row>
    <row r="2" spans="1:11" x14ac:dyDescent="0.3">
      <c r="A2" s="4" t="s">
        <v>6</v>
      </c>
      <c r="B2" s="4" t="s">
        <v>22</v>
      </c>
      <c r="C2" s="4" t="s">
        <v>125</v>
      </c>
      <c r="D2" s="4" t="s">
        <v>126</v>
      </c>
      <c r="E2" s="4" t="s">
        <v>127</v>
      </c>
      <c r="G2" s="4" t="s">
        <v>6</v>
      </c>
      <c r="H2" s="4" t="s">
        <v>22</v>
      </c>
      <c r="I2" s="4" t="s">
        <v>125</v>
      </c>
      <c r="J2" s="4" t="s">
        <v>126</v>
      </c>
      <c r="K2" s="4" t="s">
        <v>127</v>
      </c>
    </row>
    <row r="3" spans="1:11" x14ac:dyDescent="0.3">
      <c r="A3" s="4">
        <v>327101</v>
      </c>
      <c r="B3" s="4" t="s">
        <v>128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128</v>
      </c>
      <c r="I3" s="4">
        <v>80</v>
      </c>
      <c r="J3" s="4">
        <v>75</v>
      </c>
      <c r="K3" s="4">
        <f>SUM(I3:J3)</f>
        <v>155</v>
      </c>
    </row>
    <row r="4" spans="1:11" x14ac:dyDescent="0.3">
      <c r="A4" s="4">
        <v>327102</v>
      </c>
      <c r="B4" s="4" t="s">
        <v>129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129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3">
      <c r="A5" s="4">
        <v>327103</v>
      </c>
      <c r="B5" s="4" t="s">
        <v>130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130</v>
      </c>
      <c r="I5" s="4">
        <v>75</v>
      </c>
      <c r="J5" s="4">
        <v>65</v>
      </c>
      <c r="K5" s="4">
        <f t="shared" si="1"/>
        <v>140</v>
      </c>
    </row>
    <row r="6" spans="1:11" x14ac:dyDescent="0.3">
      <c r="A6" s="4">
        <v>327104</v>
      </c>
      <c r="B6" s="4" t="s">
        <v>131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131</v>
      </c>
      <c r="I6" s="4">
        <v>77</v>
      </c>
      <c r="J6" s="4">
        <v>68</v>
      </c>
      <c r="K6" s="4">
        <f t="shared" si="1"/>
        <v>145</v>
      </c>
    </row>
    <row r="7" spans="1:11" x14ac:dyDescent="0.3">
      <c r="A7" s="4">
        <v>327105</v>
      </c>
      <c r="B7" s="4" t="s">
        <v>132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132</v>
      </c>
      <c r="I7" s="4">
        <v>88</v>
      </c>
      <c r="J7" s="4">
        <v>77</v>
      </c>
      <c r="K7" s="4">
        <f t="shared" si="1"/>
        <v>165</v>
      </c>
    </row>
    <row r="8" spans="1:11" x14ac:dyDescent="0.3">
      <c r="A8" s="4">
        <v>327106</v>
      </c>
      <c r="B8" s="4" t="s">
        <v>133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133</v>
      </c>
      <c r="I8" s="4">
        <v>75</v>
      </c>
      <c r="J8" s="4">
        <v>80</v>
      </c>
      <c r="K8" s="4">
        <f t="shared" si="1"/>
        <v>155</v>
      </c>
    </row>
    <row r="11" spans="1:11" x14ac:dyDescent="0.3">
      <c r="A11" s="22" t="s">
        <v>134</v>
      </c>
      <c r="B11" s="22"/>
      <c r="C11" s="22"/>
    </row>
    <row r="12" spans="1:11" x14ac:dyDescent="0.3">
      <c r="A12" s="4" t="s">
        <v>6</v>
      </c>
      <c r="B12" s="4" t="s">
        <v>125</v>
      </c>
      <c r="C12" s="4" t="s">
        <v>126</v>
      </c>
    </row>
    <row r="13" spans="1:11" x14ac:dyDescent="0.3">
      <c r="A13" s="4">
        <v>327101</v>
      </c>
      <c r="B13" s="12">
        <v>73.5</v>
      </c>
      <c r="C13" s="12">
        <v>75.5</v>
      </c>
    </row>
    <row r="14" spans="1:11" x14ac:dyDescent="0.3">
      <c r="A14" s="4">
        <v>327102</v>
      </c>
      <c r="B14" s="12">
        <v>93</v>
      </c>
      <c r="C14" s="12">
        <v>97.5</v>
      </c>
    </row>
    <row r="15" spans="1:11" x14ac:dyDescent="0.3">
      <c r="A15" s="4">
        <v>327103</v>
      </c>
      <c r="B15" s="12">
        <v>81.5</v>
      </c>
      <c r="C15" s="12">
        <v>60.5</v>
      </c>
    </row>
    <row r="16" spans="1:11" x14ac:dyDescent="0.3">
      <c r="A16" s="4">
        <v>327104</v>
      </c>
      <c r="B16" s="12">
        <v>80</v>
      </c>
      <c r="C16" s="12">
        <v>73</v>
      </c>
    </row>
    <row r="17" spans="1:3" x14ac:dyDescent="0.3">
      <c r="A17" s="4">
        <v>327105</v>
      </c>
      <c r="B17" s="12">
        <v>76.5</v>
      </c>
      <c r="C17" s="12">
        <v>77</v>
      </c>
    </row>
    <row r="18" spans="1:3" x14ac:dyDescent="0.3">
      <c r="A18" s="4">
        <v>327106</v>
      </c>
      <c r="B18" s="12">
        <v>80</v>
      </c>
      <c r="C18" s="12">
        <v>86</v>
      </c>
    </row>
  </sheetData>
  <dataConsolidate function="average" leftLabels="1" topLabels="1">
    <dataRefs count="2">
      <dataRef ref="A2:E8" sheet="분석작업-2"/>
      <dataRef ref="G2:K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activeCell="J9" sqref="J9"/>
    </sheetView>
  </sheetViews>
  <sheetFormatPr defaultRowHeight="16.5" x14ac:dyDescent="0.3"/>
  <cols>
    <col min="2" max="2" width="10.625" bestFit="1" customWidth="1"/>
    <col min="4" max="4" width="9.375" bestFit="1" customWidth="1"/>
    <col min="6" max="6" width="10.375" bestFit="1" customWidth="1"/>
  </cols>
  <sheetData>
    <row r="1" spans="1:10" ht="20.25" x14ac:dyDescent="0.3">
      <c r="A1" s="13" t="s">
        <v>135</v>
      </c>
      <c r="B1" s="13"/>
      <c r="C1" s="13"/>
      <c r="D1" s="13"/>
    </row>
    <row r="3" spans="1:10" x14ac:dyDescent="0.3">
      <c r="A3" s="4" t="s">
        <v>1</v>
      </c>
      <c r="B3" s="4" t="s">
        <v>136</v>
      </c>
      <c r="C3" s="4" t="s">
        <v>2</v>
      </c>
      <c r="D3" s="4" t="s">
        <v>169</v>
      </c>
    </row>
    <row r="4" spans="1:10" x14ac:dyDescent="0.3">
      <c r="A4" s="4" t="s">
        <v>137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3">
      <c r="A5" s="4" t="s">
        <v>138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3">
      <c r="A6" s="4" t="s">
        <v>139</v>
      </c>
      <c r="B6" s="7">
        <v>1200000</v>
      </c>
      <c r="C6" s="4">
        <v>3</v>
      </c>
      <c r="D6" s="7">
        <f t="shared" si="0"/>
        <v>120000</v>
      </c>
    </row>
    <row r="7" spans="1:10" x14ac:dyDescent="0.3">
      <c r="A7" s="4" t="s">
        <v>140</v>
      </c>
      <c r="B7" s="7">
        <v>2500000</v>
      </c>
      <c r="C7" s="4">
        <v>6</v>
      </c>
      <c r="D7" s="7">
        <f t="shared" si="0"/>
        <v>500000</v>
      </c>
      <c r="F7" s="3" t="s">
        <v>170</v>
      </c>
    </row>
    <row r="8" spans="1:10" x14ac:dyDescent="0.3">
      <c r="A8" s="4" t="s">
        <v>141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3">
      <c r="A9" s="4" t="s">
        <v>142</v>
      </c>
      <c r="B9" s="7">
        <v>1500000</v>
      </c>
      <c r="C9" s="4">
        <v>9</v>
      </c>
      <c r="D9" s="7">
        <f t="shared" si="0"/>
        <v>450000</v>
      </c>
      <c r="F9" s="4" t="s">
        <v>144</v>
      </c>
      <c r="G9" s="4" t="s">
        <v>145</v>
      </c>
      <c r="H9" s="4" t="s">
        <v>146</v>
      </c>
      <c r="I9" s="4" t="s">
        <v>147</v>
      </c>
      <c r="J9" s="4" t="s">
        <v>148</v>
      </c>
    </row>
    <row r="10" spans="1:10" x14ac:dyDescent="0.3">
      <c r="A10" s="4" t="s">
        <v>143</v>
      </c>
      <c r="B10" s="7">
        <v>1000000</v>
      </c>
      <c r="C10" s="4">
        <v>3</v>
      </c>
      <c r="D10" s="7">
        <f t="shared" si="0"/>
        <v>100000</v>
      </c>
      <c r="F10" s="4" t="s">
        <v>171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G12" sqref="G12"/>
    </sheetView>
  </sheetViews>
  <sheetFormatPr defaultRowHeight="16.5" x14ac:dyDescent="0.3"/>
  <cols>
    <col min="4" max="4" width="12.375" bestFit="1" customWidth="1"/>
    <col min="5" max="5" width="10.875" bestFit="1" customWidth="1"/>
    <col min="6" max="6" width="12.375" bestFit="1" customWidth="1"/>
  </cols>
  <sheetData>
    <row r="1" spans="1:6" ht="20.25" x14ac:dyDescent="0.3">
      <c r="A1" s="13" t="s">
        <v>149</v>
      </c>
      <c r="B1" s="13"/>
      <c r="C1" s="13"/>
      <c r="D1" s="13"/>
      <c r="E1" s="13"/>
      <c r="F1" s="13"/>
    </row>
    <row r="3" spans="1:6" x14ac:dyDescent="0.3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</row>
    <row r="4" spans="1:6" x14ac:dyDescent="0.3">
      <c r="A4" s="4" t="s">
        <v>156</v>
      </c>
      <c r="B4" s="4">
        <v>15</v>
      </c>
      <c r="C4" s="4">
        <v>22</v>
      </c>
      <c r="D4" s="38">
        <v>525000</v>
      </c>
      <c r="E4" s="38">
        <v>26250</v>
      </c>
      <c r="F4" s="38">
        <f>D4-E4</f>
        <v>498750</v>
      </c>
    </row>
    <row r="5" spans="1:6" x14ac:dyDescent="0.3">
      <c r="A5" s="4" t="s">
        <v>157</v>
      </c>
      <c r="B5" s="4">
        <v>11</v>
      </c>
      <c r="C5" s="4">
        <v>11</v>
      </c>
      <c r="D5" s="38">
        <v>385000</v>
      </c>
      <c r="E5" s="38">
        <v>19250</v>
      </c>
      <c r="F5" s="38">
        <f t="shared" ref="F5:F10" si="0">D5-E5</f>
        <v>365750</v>
      </c>
    </row>
    <row r="6" spans="1:6" x14ac:dyDescent="0.3">
      <c r="A6" s="4" t="s">
        <v>158</v>
      </c>
      <c r="B6" s="4">
        <v>32</v>
      </c>
      <c r="C6" s="4">
        <v>14</v>
      </c>
      <c r="D6" s="38">
        <v>1120000</v>
      </c>
      <c r="E6" s="38">
        <v>112000</v>
      </c>
      <c r="F6" s="38">
        <f t="shared" si="0"/>
        <v>1008000</v>
      </c>
    </row>
    <row r="7" spans="1:6" x14ac:dyDescent="0.3">
      <c r="A7" s="4" t="s">
        <v>159</v>
      </c>
      <c r="B7" s="4">
        <v>4</v>
      </c>
      <c r="C7" s="4">
        <v>2</v>
      </c>
      <c r="D7" s="38">
        <v>140000</v>
      </c>
      <c r="E7" s="38">
        <v>7000</v>
      </c>
      <c r="F7" s="38">
        <f t="shared" si="0"/>
        <v>133000</v>
      </c>
    </row>
    <row r="8" spans="1:6" x14ac:dyDescent="0.3">
      <c r="A8" s="4" t="s">
        <v>160</v>
      </c>
      <c r="B8" s="4">
        <v>15</v>
      </c>
      <c r="C8" s="4">
        <v>24</v>
      </c>
      <c r="D8" s="38">
        <v>525000</v>
      </c>
      <c r="E8" s="38">
        <v>26250</v>
      </c>
      <c r="F8" s="38">
        <f t="shared" si="0"/>
        <v>498750</v>
      </c>
    </row>
    <row r="9" spans="1:6" x14ac:dyDescent="0.3">
      <c r="A9" s="4" t="s">
        <v>161</v>
      </c>
      <c r="B9" s="4">
        <v>35</v>
      </c>
      <c r="C9" s="4">
        <v>36</v>
      </c>
      <c r="D9" s="38">
        <v>1225000</v>
      </c>
      <c r="E9" s="38">
        <v>122500</v>
      </c>
      <c r="F9" s="38">
        <f t="shared" si="0"/>
        <v>1102500</v>
      </c>
    </row>
    <row r="10" spans="1:6" x14ac:dyDescent="0.3">
      <c r="A10" s="4" t="s">
        <v>162</v>
      </c>
      <c r="B10" s="4">
        <v>14</v>
      </c>
      <c r="C10" s="4">
        <v>15</v>
      </c>
      <c r="D10" s="38">
        <v>490000</v>
      </c>
      <c r="E10" s="38">
        <v>24500</v>
      </c>
      <c r="F10" s="38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결제금액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2026-02-04T00:30:43Z</dcterms:modified>
</cp:coreProperties>
</file>